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cenas\COMMUN\01 a - AFFAIRES COMMANDEES\2025-04-04 Accueil impôts Le Havre\06 - ETUDES\d) D.C.E\"/>
    </mc:Choice>
  </mc:AlternateContent>
  <xr:revisionPtr revIDLastSave="0" documentId="13_ncr:1_{0CF3A4F1-54AB-435A-A7CB-C2197F9D68F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561" i="2"/>
  <c r="M502" i="2"/>
  <c r="M497" i="2"/>
  <c r="M494" i="2"/>
  <c r="M465" i="2"/>
  <c r="M447" i="2"/>
  <c r="M441" i="2"/>
  <c r="M437" i="2"/>
  <c r="M433" i="2"/>
  <c r="M429" i="2"/>
  <c r="M402" i="2"/>
  <c r="M395" i="2"/>
  <c r="M374" i="2"/>
  <c r="M340" i="2"/>
  <c r="M323" i="2"/>
  <c r="M288" i="2"/>
  <c r="M266" i="2"/>
  <c r="M241" i="2"/>
  <c r="M232" i="2"/>
  <c r="M223" i="2"/>
  <c r="M193" i="2"/>
  <c r="M179" i="2"/>
  <c r="M165" i="2"/>
  <c r="M148" i="2"/>
  <c r="M133" i="2"/>
  <c r="M119" i="2"/>
  <c r="M111" i="2"/>
  <c r="M104" i="2"/>
  <c r="M97" i="2"/>
  <c r="I592" i="2" s="1"/>
  <c r="M80" i="2"/>
  <c r="M70" i="2"/>
  <c r="M48" i="2"/>
  <c r="M11" i="2"/>
  <c r="G85" i="1"/>
  <c r="G83" i="1"/>
  <c r="G81" i="1"/>
  <c r="G79" i="1"/>
  <c r="E71" i="1"/>
  <c r="E66" i="1"/>
  <c r="E62" i="1"/>
  <c r="E20" i="1"/>
  <c r="E11" i="1"/>
  <c r="I584" i="2" l="1"/>
  <c r="I583" i="2"/>
  <c r="I593" i="2"/>
  <c r="I594" i="2" s="1"/>
  <c r="AA1" i="3" s="1"/>
  <c r="AA37" i="3" s="1"/>
  <c r="I585" i="2" l="1"/>
  <c r="AA3" i="3"/>
  <c r="AA12" i="3" s="1"/>
  <c r="AA7" i="3" s="1"/>
  <c r="AA33" i="3"/>
  <c r="AA4" i="3" l="1"/>
  <c r="AA5" i="3" s="1"/>
  <c r="AA18" i="3" s="1"/>
  <c r="AA10" i="3" s="1"/>
  <c r="AA27" i="3"/>
  <c r="AA42" i="3"/>
  <c r="AA43" i="3"/>
  <c r="AA24" i="3"/>
  <c r="AA23" i="3"/>
  <c r="AA13" i="3"/>
  <c r="AA15" i="3" l="1"/>
  <c r="AA9" i="3" s="1"/>
  <c r="AA47" i="3" s="1"/>
  <c r="AA32" i="3"/>
  <c r="AA6" i="3"/>
  <c r="AA19" i="3"/>
  <c r="AA51" i="3"/>
  <c r="AA95" i="3"/>
  <c r="AA91" i="3" s="1"/>
  <c r="AA93" i="3"/>
  <c r="AA89" i="3" s="1"/>
  <c r="AA14" i="3"/>
  <c r="AA73" i="3" s="1"/>
  <c r="AA20" i="3"/>
  <c r="AA69" i="3" s="1"/>
  <c r="AA61" i="3" s="1"/>
  <c r="AA53" i="3" s="1"/>
  <c r="AA36" i="3" s="1"/>
  <c r="AA11" i="3"/>
  <c r="AA21" i="3"/>
  <c r="AA41" i="3"/>
  <c r="AA38" i="3"/>
  <c r="AA34" i="3"/>
  <c r="AA50" i="3"/>
  <c r="AA16" i="3" l="1"/>
  <c r="AA28" i="3"/>
  <c r="AA29" i="3"/>
  <c r="AA46" i="3"/>
  <c r="AA65" i="3"/>
  <c r="AA57" i="3" s="1"/>
  <c r="AA45" i="3" s="1"/>
  <c r="AA26" i="3" s="1"/>
  <c r="AA85" i="3"/>
  <c r="AA80" i="3" s="1"/>
  <c r="AA72" i="3" s="1"/>
  <c r="AA64" i="3" s="1"/>
  <c r="AA56" i="3" s="1"/>
  <c r="AA44" i="3" s="1"/>
  <c r="AA25" i="3"/>
  <c r="AA35" i="3"/>
  <c r="AA87" i="3"/>
  <c r="AA83" i="3" s="1"/>
  <c r="AA76" i="3" s="1"/>
  <c r="AA68" i="3" s="1"/>
  <c r="AA60" i="3" s="1"/>
  <c r="AA52" i="3" s="1"/>
  <c r="AA96" i="3"/>
  <c r="AA92" i="3" s="1"/>
  <c r="AA88" i="3" s="1"/>
  <c r="AA84" i="3" s="1"/>
  <c r="AA78" i="3" s="1"/>
  <c r="AA70" i="3" s="1"/>
  <c r="AA62" i="3" s="1"/>
  <c r="AA54" i="3" s="1"/>
  <c r="AA77" i="3"/>
  <c r="AA22" i="3"/>
  <c r="AA71" i="3" s="1"/>
  <c r="AA63" i="3" s="1"/>
  <c r="AA55" i="3" s="1"/>
  <c r="AA40" i="3" s="1"/>
  <c r="AA94" i="3"/>
  <c r="AA90" i="3" s="1"/>
  <c r="AA17" i="3"/>
  <c r="AA75" i="3" s="1"/>
  <c r="AA67" i="3" s="1"/>
  <c r="AA59" i="3" s="1"/>
  <c r="AA49" i="3" s="1"/>
  <c r="AA31" i="3" s="1"/>
  <c r="AA82" i="3" l="1"/>
  <c r="AA86" i="3"/>
  <c r="AA81" i="3" s="1"/>
  <c r="AA74" i="3" s="1"/>
  <c r="AA66" i="3" s="1"/>
  <c r="AA58" i="3" s="1"/>
  <c r="AA48" i="3" s="1"/>
  <c r="AA30" i="3"/>
  <c r="AA39" i="3"/>
  <c r="AA79" i="3"/>
  <c r="AA98" i="3"/>
  <c r="AA2" i="3" s="1"/>
  <c r="D597" i="2" s="1"/>
</calcChain>
</file>

<file path=xl/sharedStrings.xml><?xml version="1.0" encoding="utf-8"?>
<sst xmlns="http://schemas.openxmlformats.org/spreadsheetml/2006/main" count="792" uniqueCount="227">
  <si>
    <t>Dossier</t>
  </si>
  <si>
    <t>Date</t>
  </si>
  <si>
    <t>Phase</t>
  </si>
  <si>
    <t>Indice</t>
  </si>
  <si>
    <t>MAITRE D'OUVRAGE
D.R.F.I.P. de Normandie et de la Seine-Maritime
38, cours Clémenceau
76037 ROUEN Cedex</t>
  </si>
  <si>
    <t>MAITRE D'OEUVRE : 
    ACE INGENIERIE
    120 bis, rue Irène Joliot Curie
    76620 LE HAVRE
    Tél : 02.35.97.38.41
    Mél : ace.ingenierie76@gmail.com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</si>
  <si>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</si>
  <si>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</si>
  <si>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</si>
  <si>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</si>
  <si>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</si>
  <si>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</si>
  <si>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</si>
  <si>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</si>
  <si>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</si>
  <si>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</si>
  <si>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</si>
  <si>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</si>
  <si>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</si>
  <si>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</si>
  <si>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</si>
  <si>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</si>
  <si>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</si>
  <si>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</si>
  <si>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</si>
  <si>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</si>
  <si>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</si>
  <si>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</si>
  <si>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</si>
  <si>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</si>
  <si>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</si>
  <si>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</si>
  <si>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</si>
  <si>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Prestation Supplémentaire Eventuelle</t>
  </si>
  <si>
    <t>Numéro
 Prestation Supplémentaire Eventuelle</t>
  </si>
  <si>
    <t>Taux TVA</t>
  </si>
  <si>
    <t>Marque</t>
  </si>
  <si>
    <t>Référence</t>
  </si>
  <si>
    <t>Commentaire</t>
  </si>
  <si>
    <t>Localisation</t>
  </si>
  <si>
    <t>Lot n°2</t>
  </si>
  <si>
    <t>MENUIS. INT. - CLOISONS - FAUX-PLAFONDS</t>
  </si>
  <si>
    <t>3.&amp;</t>
  </si>
  <si>
    <t>2.3</t>
  </si>
  <si>
    <t>DESCRIPTION DES OUVRAGES</t>
  </si>
  <si>
    <t>2.3.1</t>
  </si>
  <si>
    <t>PREPARATIONS</t>
  </si>
  <si>
    <t>2.3.1.1</t>
  </si>
  <si>
    <t>Installation de chantier</t>
  </si>
  <si>
    <t>ENS</t>
  </si>
  <si>
    <t>9.T</t>
  </si>
  <si>
    <t>9.M.A</t>
  </si>
  <si>
    <t>9.M.B</t>
  </si>
  <si>
    <t>9.&amp;</t>
  </si>
  <si>
    <t>4.T</t>
  </si>
  <si>
    <t>2.3.1.2</t>
  </si>
  <si>
    <t>Protections provisoires</t>
  </si>
  <si>
    <t>9.U.IMAGE</t>
  </si>
  <si>
    <t>4.&amp;</t>
  </si>
  <si>
    <t>2.3.2</t>
  </si>
  <si>
    <t>DEPOSES</t>
  </si>
  <si>
    <t>2.3.2.1</t>
  </si>
  <si>
    <t>Dépose de cloisons aluminium pour réemploi</t>
  </si>
  <si>
    <t>5.T</t>
  </si>
  <si>
    <t>5.L</t>
  </si>
  <si>
    <t>2.3.2.1.1</t>
  </si>
  <si>
    <t>Cloisons pleines</t>
  </si>
  <si>
    <t>9.M.C</t>
  </si>
  <si>
    <t>9.M.D</t>
  </si>
  <si>
    <t>9.M.E</t>
  </si>
  <si>
    <t>9.M.F</t>
  </si>
  <si>
    <t>9.M.G</t>
  </si>
  <si>
    <t>9.M.Z</t>
  </si>
  <si>
    <t>2.3.2.1.2</t>
  </si>
  <si>
    <t>Cloisons pleines avec imposte vitrée</t>
  </si>
  <si>
    <t>5.&amp;</t>
  </si>
  <si>
    <t>2.3.2.2</t>
  </si>
  <si>
    <t>Dépose de banques d'accueil</t>
  </si>
  <si>
    <t>2.3.2.2.1</t>
  </si>
  <si>
    <t>Espace accueil d'orientation</t>
  </si>
  <si>
    <t>9.L</t>
  </si>
  <si>
    <t>2.3.2.2.2</t>
  </si>
  <si>
    <t>Espace accueil trésoreries</t>
  </si>
  <si>
    <t>2.3.2.2.3</t>
  </si>
  <si>
    <t>Espace accueil SIP</t>
  </si>
  <si>
    <t>2.3.2.3</t>
  </si>
  <si>
    <t>Dépose de tablette</t>
  </si>
  <si>
    <t>ML</t>
  </si>
  <si>
    <t>2.3.2.4</t>
  </si>
  <si>
    <t>Dépose de garde-corps</t>
  </si>
  <si>
    <t>2.3.2.5</t>
  </si>
  <si>
    <t>Dépose et repose de garde-corps</t>
  </si>
  <si>
    <t>2.3.2.6</t>
  </si>
  <si>
    <t>Dépose de l'escalier</t>
  </si>
  <si>
    <t>2.3.2.7</t>
  </si>
  <si>
    <t xml:space="preserve">Dépose de meuble type casier </t>
  </si>
  <si>
    <t>2.3.2.8</t>
  </si>
  <si>
    <t xml:space="preserve">Dépose d'habillage de poteaux </t>
  </si>
  <si>
    <t>2.3.3</t>
  </si>
  <si>
    <t>MENUISERIES INTERIEURES</t>
  </si>
  <si>
    <t>2.3.3.1</t>
  </si>
  <si>
    <t xml:space="preserve">Bloc-porte 1 vantail </t>
  </si>
  <si>
    <t>2.3.3.1.1</t>
  </si>
  <si>
    <t>Bloc-porte 80</t>
  </si>
  <si>
    <t>2.3.3.1.2</t>
  </si>
  <si>
    <t>Bloc-porte 90</t>
  </si>
  <si>
    <t>2.3.3.2</t>
  </si>
  <si>
    <t>Bloc-porte 2 vantaux</t>
  </si>
  <si>
    <t>2.3.3.3</t>
  </si>
  <si>
    <t>Estrade</t>
  </si>
  <si>
    <t>2.3.3.4</t>
  </si>
  <si>
    <t>Escalier avec palier</t>
  </si>
  <si>
    <t>2.3.3.5</t>
  </si>
  <si>
    <t>Habillage des poteaux</t>
  </si>
  <si>
    <t>2.3.3.6</t>
  </si>
  <si>
    <t>Plinthes bois</t>
  </si>
  <si>
    <t>2.3.3.7</t>
  </si>
  <si>
    <t>Banques d'accueil</t>
  </si>
  <si>
    <t>2.3.3.7.1</t>
  </si>
  <si>
    <t>9.U.DESCRIPTIF_IMAGE</t>
  </si>
  <si>
    <t>2.3.3.7.2</t>
  </si>
  <si>
    <t>2.3.3.7.3</t>
  </si>
  <si>
    <t>2.3.3.8</t>
  </si>
  <si>
    <t>Bureaux</t>
  </si>
  <si>
    <t>2.3.3.8.1</t>
  </si>
  <si>
    <t>Longueur totale 2,80 m</t>
  </si>
  <si>
    <t>2.3.3.8.2</t>
  </si>
  <si>
    <t>Longueur totale 3,10 m</t>
  </si>
  <si>
    <t>2.3.3.8.3</t>
  </si>
  <si>
    <t>Longueur totale 4,40 m</t>
  </si>
  <si>
    <t>2.3.3.8.4</t>
  </si>
  <si>
    <t>Longueur totale 4,55 m</t>
  </si>
  <si>
    <t>2.3.3.9</t>
  </si>
  <si>
    <t>Casiers de dépôt</t>
  </si>
  <si>
    <t>2.3.3.10</t>
  </si>
  <si>
    <t>Tablette</t>
  </si>
  <si>
    <t>2.3.4</t>
  </si>
  <si>
    <t>CLOISONS</t>
  </si>
  <si>
    <t>2.3.4.1</t>
  </si>
  <si>
    <t>Repose de cloisons aluminium amovibles</t>
  </si>
  <si>
    <t>2.3.4.1.1</t>
  </si>
  <si>
    <t>2.3.4.1.2</t>
  </si>
  <si>
    <t>2.3.4.2</t>
  </si>
  <si>
    <t>Cloisons en plaques de plâtre 98/48</t>
  </si>
  <si>
    <t>2.3.5</t>
  </si>
  <si>
    <t>FAUX-PLAFONDS</t>
  </si>
  <si>
    <t>2.3.5.1</t>
  </si>
  <si>
    <t>Dépose et repose de faux-plafond</t>
  </si>
  <si>
    <t>Total H.T. :</t>
  </si>
  <si>
    <t>Total T.V.A. (20%) :</t>
  </si>
  <si>
    <t>Total T.T.C. :</t>
  </si>
  <si>
    <t>RECAPITULATIF
Lot n°2 MENUIS. INT. - CLOISONS - FAUX-PLAFONDS</t>
  </si>
  <si>
    <t>Total du lot MENUIS. INT. - CLOISONS - FAUX-PLAFONDS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</si>
  <si>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</si>
  <si>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</si>
  <si>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</si>
  <si>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</si>
  <si>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</si>
  <si>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</si>
  <si>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</si>
  <si>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</si>
  <si>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</si>
  <si>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</si>
  <si>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</si>
  <si>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</si>
  <si>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</si>
  <si>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</si>
  <si>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</si>
  <si>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</si>
  <si>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</si>
  <si>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</si>
  <si>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</si>
  <si>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</si>
  <si>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</si>
  <si>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</si>
  <si>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</si>
  <si>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</si>
  <si>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</si>
  <si>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</si>
  <si>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</si>
  <si>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</si>
  <si>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</si>
  <si>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</si>
  <si>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</si>
  <si>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</si>
  <si>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</si>
  <si>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"Accueils" de l'Hôtel des Finances Publiques</t>
  </si>
  <si>
    <t>2025.04.04</t>
  </si>
  <si>
    <t>02/10/2025</t>
  </si>
  <si>
    <t>DCE</t>
  </si>
  <si>
    <t>19, avenue du Général Leclerc</t>
  </si>
  <si>
    <t>LE HAVRE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</si>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</sst>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4" fontId="12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5" fillId="0" borderId="7" xfId="0" applyNumberFormat="1" applyFont="1" applyBorder="1" applyAlignment="1">
      <alignment horizontal="right" vertical="top" wrapText="1"/>
    </xf>
    <xf numFmtId="164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4" fontId="15" fillId="0" borderId="0" xfId="0" applyNumberFormat="1" applyFont="1" applyAlignment="1">
      <alignment horizontal="righ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horizontal="center" vertical="top" wrapText="1"/>
    </xf>
    <xf numFmtId="0" fontId="1" fillId="0" borderId="24" xfId="0" applyFont="1" applyBorder="1" applyAlignment="1">
      <alignment vertical="top" wrapText="1"/>
    </xf>
    <xf numFmtId="0" fontId="16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48</xdr:row>
      <xdr:rowOff>28575</xdr:rowOff>
    </xdr:from>
    <xdr:to>
      <xdr:col>4</xdr:col>
      <xdr:colOff>922337</xdr:colOff>
      <xdr:row>57</xdr:row>
      <xdr:rowOff>79375</xdr:rowOff>
    </xdr:to>
    <xdr:pic>
      <xdr:nvPicPr>
        <xdr:cNvPr id="2" name="Picture 1" descr="{a3252267-e14a-4e15-bf8c-4d87da735b81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514975"/>
          <a:ext cx="889000" cy="10795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80</xdr:row>
      <xdr:rowOff>100013</xdr:rowOff>
    </xdr:from>
    <xdr:to>
      <xdr:col>1</xdr:col>
      <xdr:colOff>636587</xdr:colOff>
      <xdr:row>84</xdr:row>
      <xdr:rowOff>5830</xdr:rowOff>
    </xdr:to>
    <xdr:pic>
      <xdr:nvPicPr>
        <xdr:cNvPr id="3" name="Picture 2" descr="{b7b733b6-2030-47d7-9281-b93fd117737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44013"/>
          <a:ext cx="603250" cy="363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8"/>
      <c r="F2" s="48"/>
      <c r="G2" s="48"/>
      <c r="H2" s="48"/>
      <c r="I2" s="8"/>
    </row>
    <row r="3" spans="2:9" ht="9" customHeight="1" x14ac:dyDescent="0.25">
      <c r="B3" s="5"/>
      <c r="C3" s="6"/>
      <c r="D3" s="7"/>
      <c r="E3" s="48"/>
      <c r="F3" s="48"/>
      <c r="G3" s="48"/>
      <c r="H3" s="48"/>
      <c r="I3" s="8"/>
    </row>
    <row r="4" spans="2:9" ht="9" customHeight="1" x14ac:dyDescent="0.25">
      <c r="B4" s="5"/>
      <c r="C4" s="6"/>
      <c r="D4" s="7"/>
      <c r="E4" s="48"/>
      <c r="F4" s="48"/>
      <c r="G4" s="48"/>
      <c r="H4" s="48"/>
      <c r="I4" s="8"/>
    </row>
    <row r="5" spans="2:9" ht="9" customHeight="1" x14ac:dyDescent="0.25">
      <c r="B5" s="5"/>
      <c r="C5" s="6"/>
      <c r="D5" s="7"/>
      <c r="E5" s="48"/>
      <c r="F5" s="48"/>
      <c r="G5" s="48"/>
      <c r="H5" s="48"/>
      <c r="I5" s="8"/>
    </row>
    <row r="6" spans="2:9" ht="9" customHeight="1" x14ac:dyDescent="0.25">
      <c r="B6" s="5"/>
      <c r="C6" s="6"/>
      <c r="D6" s="7"/>
      <c r="E6" s="48"/>
      <c r="F6" s="48"/>
      <c r="G6" s="48"/>
      <c r="H6" s="48"/>
      <c r="I6" s="8"/>
    </row>
    <row r="7" spans="2:9" ht="9" customHeight="1" x14ac:dyDescent="0.25">
      <c r="B7" s="5"/>
      <c r="C7" s="6"/>
      <c r="D7" s="7"/>
      <c r="E7" s="48"/>
      <c r="F7" s="48"/>
      <c r="G7" s="48"/>
      <c r="H7" s="48"/>
      <c r="I7" s="8"/>
    </row>
    <row r="8" spans="2:9" ht="9" customHeight="1" x14ac:dyDescent="0.25">
      <c r="B8" s="5"/>
      <c r="C8" s="6"/>
      <c r="D8" s="7"/>
      <c r="E8" s="48"/>
      <c r="F8" s="48"/>
      <c r="G8" s="48"/>
      <c r="H8" s="48"/>
      <c r="I8" s="8"/>
    </row>
    <row r="9" spans="2:9" ht="9" customHeight="1" x14ac:dyDescent="0.25">
      <c r="B9" s="5"/>
      <c r="C9" s="6"/>
      <c r="D9" s="7"/>
      <c r="E9" s="48"/>
      <c r="F9" s="48"/>
      <c r="G9" s="48"/>
      <c r="H9" s="48"/>
      <c r="I9" s="8"/>
    </row>
    <row r="10" spans="2:9" ht="9" customHeight="1" x14ac:dyDescent="0.25">
      <c r="B10" s="5"/>
      <c r="C10" s="6"/>
      <c r="D10" s="7"/>
      <c r="E10" s="48"/>
      <c r="F10" s="48"/>
      <c r="G10" s="48"/>
      <c r="H10" s="48"/>
      <c r="I10" s="8"/>
    </row>
    <row r="11" spans="2:9" ht="9" customHeight="1" x14ac:dyDescent="0.25">
      <c r="B11" s="5"/>
      <c r="C11" s="6"/>
      <c r="D11" s="7"/>
      <c r="E11" s="49" t="str">
        <f>IF(Paramètres!C5&lt;&gt;"",Paramètres!C5,"")</f>
        <v>Réaménagement des "Accueils" de l'Hôtel des Finances Publiques</v>
      </c>
      <c r="F11" s="49"/>
      <c r="G11" s="49"/>
      <c r="H11" s="49"/>
      <c r="I11" s="8"/>
    </row>
    <row r="12" spans="2:9" ht="9" customHeight="1" x14ac:dyDescent="0.25">
      <c r="B12" s="5"/>
      <c r="C12" s="6"/>
      <c r="D12" s="7"/>
      <c r="E12" s="49"/>
      <c r="F12" s="49"/>
      <c r="G12" s="49"/>
      <c r="H12" s="49"/>
      <c r="I12" s="8"/>
    </row>
    <row r="13" spans="2:9" ht="9" customHeight="1" x14ac:dyDescent="0.25">
      <c r="B13" s="5"/>
      <c r="C13" s="6"/>
      <c r="D13" s="7"/>
      <c r="E13" s="49"/>
      <c r="F13" s="49"/>
      <c r="G13" s="49"/>
      <c r="H13" s="49"/>
      <c r="I13" s="8"/>
    </row>
    <row r="14" spans="2:9" ht="9" customHeight="1" x14ac:dyDescent="0.25">
      <c r="B14" s="5"/>
      <c r="C14" s="6"/>
      <c r="D14" s="7"/>
      <c r="E14" s="49"/>
      <c r="F14" s="49"/>
      <c r="G14" s="49"/>
      <c r="H14" s="49"/>
      <c r="I14" s="8"/>
    </row>
    <row r="15" spans="2:9" ht="9" customHeight="1" x14ac:dyDescent="0.25">
      <c r="B15" s="5"/>
      <c r="C15" s="6"/>
      <c r="D15" s="7"/>
      <c r="E15" s="49"/>
      <c r="F15" s="49"/>
      <c r="G15" s="49"/>
      <c r="H15" s="49"/>
      <c r="I15" s="8"/>
    </row>
    <row r="16" spans="2:9" ht="9" customHeight="1" x14ac:dyDescent="0.25">
      <c r="B16" s="5"/>
      <c r="C16" s="6"/>
      <c r="D16" s="7"/>
      <c r="E16" s="49"/>
      <c r="F16" s="49"/>
      <c r="G16" s="49"/>
      <c r="H16" s="49"/>
      <c r="I16" s="8"/>
    </row>
    <row r="17" spans="2:9" ht="9" customHeight="1" x14ac:dyDescent="0.25">
      <c r="B17" s="5"/>
      <c r="C17" s="6"/>
      <c r="D17" s="7"/>
      <c r="E17" s="49"/>
      <c r="F17" s="49"/>
      <c r="G17" s="49"/>
      <c r="H17" s="49"/>
      <c r="I17" s="8"/>
    </row>
    <row r="18" spans="2:9" ht="9" customHeight="1" x14ac:dyDescent="0.25">
      <c r="B18" s="5"/>
      <c r="C18" s="6"/>
      <c r="D18" s="7"/>
      <c r="E18" s="49"/>
      <c r="F18" s="49"/>
      <c r="G18" s="49"/>
      <c r="H18" s="49"/>
      <c r="I18" s="8"/>
    </row>
    <row r="19" spans="2:9" ht="9" customHeight="1" x14ac:dyDescent="0.25">
      <c r="B19" s="5"/>
      <c r="C19" s="6"/>
      <c r="D19" s="7"/>
      <c r="E19" s="49"/>
      <c r="F19" s="49"/>
      <c r="G19" s="49"/>
      <c r="H19" s="49"/>
      <c r="I19" s="8"/>
    </row>
    <row r="20" spans="2:9" ht="9" customHeight="1" x14ac:dyDescent="0.25">
      <c r="B20" s="5"/>
      <c r="C20" s="6"/>
      <c r="D20" s="7"/>
      <c r="E20" s="49" t="str">
        <f>IF(Paramètres!C24&lt;&gt;"",Paramètres!C24,"") &amp; CHAR(10) &amp; IF(Paramètres!C26&lt;&gt;"",Paramètres!C26,"") &amp; CHAR(10) &amp; IF(Paramètres!C28&lt;&gt;"",Paramètres!C28,"")</f>
        <v xml:space="preserve">19, avenue du Général Leclerc
LE HAVRE
</v>
      </c>
      <c r="F20" s="49"/>
      <c r="G20" s="49"/>
      <c r="H20" s="49"/>
      <c r="I20" s="8"/>
    </row>
    <row r="21" spans="2:9" ht="9" customHeight="1" x14ac:dyDescent="0.25">
      <c r="B21" s="5"/>
      <c r="C21" s="6"/>
      <c r="D21" s="7"/>
      <c r="E21" s="49"/>
      <c r="F21" s="49"/>
      <c r="G21" s="49"/>
      <c r="H21" s="49"/>
      <c r="I21" s="8"/>
    </row>
    <row r="22" spans="2:9" ht="9" customHeight="1" x14ac:dyDescent="0.25">
      <c r="B22" s="5"/>
      <c r="C22" s="6"/>
      <c r="D22" s="7"/>
      <c r="E22" s="49"/>
      <c r="F22" s="49"/>
      <c r="G22" s="49"/>
      <c r="H22" s="49"/>
      <c r="I22" s="8"/>
    </row>
    <row r="23" spans="2:9" ht="9" customHeight="1" x14ac:dyDescent="0.25">
      <c r="B23" s="5"/>
      <c r="C23" s="6"/>
      <c r="D23" s="7"/>
      <c r="E23" s="49"/>
      <c r="F23" s="49"/>
      <c r="G23" s="49"/>
      <c r="H23" s="49"/>
      <c r="I23" s="8"/>
    </row>
    <row r="24" spans="2:9" ht="9" customHeight="1" x14ac:dyDescent="0.25">
      <c r="B24" s="5"/>
      <c r="C24" s="6"/>
      <c r="D24" s="7"/>
      <c r="E24" s="49"/>
      <c r="F24" s="49"/>
      <c r="G24" s="49"/>
      <c r="H24" s="49"/>
      <c r="I24" s="8"/>
    </row>
    <row r="25" spans="2:9" ht="9" customHeight="1" x14ac:dyDescent="0.25">
      <c r="B25" s="5"/>
      <c r="C25" s="6"/>
      <c r="D25" s="7"/>
      <c r="E25" s="49"/>
      <c r="F25" s="49"/>
      <c r="G25" s="49"/>
      <c r="H25" s="49"/>
      <c r="I25" s="8"/>
    </row>
    <row r="26" spans="2:9" ht="9" customHeight="1" x14ac:dyDescent="0.25">
      <c r="B26" s="5"/>
      <c r="C26" s="6"/>
      <c r="D26" s="7"/>
      <c r="E26" s="49"/>
      <c r="F26" s="49"/>
      <c r="G26" s="49"/>
      <c r="H26" s="49"/>
      <c r="I26" s="8"/>
    </row>
    <row r="27" spans="2:9" ht="9" customHeight="1" x14ac:dyDescent="0.25">
      <c r="B27" s="5"/>
      <c r="C27" s="6"/>
      <c r="D27" s="7"/>
      <c r="E27" s="49"/>
      <c r="F27" s="49"/>
      <c r="G27" s="49"/>
      <c r="H27" s="49"/>
      <c r="I27" s="8"/>
    </row>
    <row r="28" spans="2:9" ht="9" customHeight="1" x14ac:dyDescent="0.25">
      <c r="B28" s="5"/>
      <c r="C28" s="6"/>
      <c r="D28" s="7"/>
      <c r="E28" s="48"/>
      <c r="F28" s="48"/>
      <c r="G28" s="48"/>
      <c r="H28" s="48"/>
      <c r="I28" s="8"/>
    </row>
    <row r="29" spans="2:9" ht="9" customHeight="1" x14ac:dyDescent="0.25">
      <c r="B29" s="5"/>
      <c r="C29" s="6"/>
      <c r="D29" s="7"/>
      <c r="E29" s="48"/>
      <c r="F29" s="48"/>
      <c r="G29" s="48"/>
      <c r="H29" s="48"/>
      <c r="I29" s="8"/>
    </row>
    <row r="30" spans="2:9" ht="9" customHeight="1" x14ac:dyDescent="0.25">
      <c r="B30" s="5"/>
      <c r="C30" s="6"/>
      <c r="D30" s="7"/>
      <c r="E30" s="48"/>
      <c r="F30" s="48"/>
      <c r="G30" s="48"/>
      <c r="H30" s="48"/>
      <c r="I30" s="8"/>
    </row>
    <row r="31" spans="2:9" ht="9" customHeight="1" x14ac:dyDescent="0.25">
      <c r="B31" s="5"/>
      <c r="C31" s="6"/>
      <c r="D31" s="7"/>
      <c r="E31" s="48"/>
      <c r="F31" s="48"/>
      <c r="G31" s="48"/>
      <c r="H31" s="48"/>
      <c r="I31" s="8"/>
    </row>
    <row r="32" spans="2:9" ht="9" customHeight="1" x14ac:dyDescent="0.25">
      <c r="B32" s="5"/>
      <c r="C32" s="6"/>
      <c r="D32" s="7"/>
      <c r="E32" s="48"/>
      <c r="F32" s="48"/>
      <c r="G32" s="48"/>
      <c r="H32" s="48"/>
      <c r="I32" s="8"/>
    </row>
    <row r="33" spans="2:9" ht="9" customHeight="1" x14ac:dyDescent="0.25">
      <c r="B33" s="5"/>
      <c r="C33" s="6"/>
      <c r="D33" s="7"/>
      <c r="E33" s="48"/>
      <c r="F33" s="48"/>
      <c r="G33" s="48"/>
      <c r="H33" s="48"/>
      <c r="I33" s="8"/>
    </row>
    <row r="34" spans="2:9" ht="9" customHeight="1" x14ac:dyDescent="0.25">
      <c r="B34" s="5"/>
      <c r="C34" s="6"/>
      <c r="D34" s="7"/>
      <c r="E34" s="48"/>
      <c r="F34" s="48"/>
      <c r="G34" s="48"/>
      <c r="H34" s="48"/>
      <c r="I34" s="8"/>
    </row>
    <row r="35" spans="2:9" ht="9" customHeight="1" x14ac:dyDescent="0.25">
      <c r="B35" s="5"/>
      <c r="C35" s="6"/>
      <c r="D35" s="7"/>
      <c r="E35" s="48"/>
      <c r="F35" s="48"/>
      <c r="G35" s="48"/>
      <c r="H35" s="48"/>
      <c r="I35" s="8"/>
    </row>
    <row r="36" spans="2:9" ht="9" customHeight="1" x14ac:dyDescent="0.25">
      <c r="B36" s="5"/>
      <c r="C36" s="6"/>
      <c r="D36" s="7"/>
      <c r="E36" s="48"/>
      <c r="F36" s="48"/>
      <c r="G36" s="48"/>
      <c r="H36" s="48"/>
      <c r="I36" s="8"/>
    </row>
    <row r="37" spans="2:9" ht="9" customHeight="1" x14ac:dyDescent="0.25">
      <c r="B37" s="5"/>
      <c r="C37" s="6"/>
      <c r="D37" s="7"/>
      <c r="E37" s="48"/>
      <c r="F37" s="48"/>
      <c r="G37" s="48"/>
      <c r="H37" s="48"/>
      <c r="I37" s="8"/>
    </row>
    <row r="38" spans="2:9" ht="9" customHeight="1" x14ac:dyDescent="0.25">
      <c r="B38" s="5"/>
      <c r="C38" s="6"/>
      <c r="D38" s="7"/>
      <c r="E38" s="48"/>
      <c r="F38" s="48"/>
      <c r="G38" s="48"/>
      <c r="H38" s="48"/>
      <c r="I38" s="8"/>
    </row>
    <row r="39" spans="2:9" ht="9" customHeight="1" x14ac:dyDescent="0.25">
      <c r="B39" s="5"/>
      <c r="C39" s="6"/>
      <c r="D39" s="7"/>
      <c r="E39" s="48"/>
      <c r="F39" s="48"/>
      <c r="G39" s="48"/>
      <c r="H39" s="48"/>
      <c r="I39" s="8"/>
    </row>
    <row r="40" spans="2:9" ht="9" customHeight="1" x14ac:dyDescent="0.25">
      <c r="B40" s="5"/>
      <c r="C40" s="6"/>
      <c r="D40" s="7"/>
      <c r="E40" s="48"/>
      <c r="F40" s="48"/>
      <c r="G40" s="48"/>
      <c r="H40" s="48"/>
      <c r="I40" s="8"/>
    </row>
    <row r="41" spans="2:9" ht="9" customHeight="1" x14ac:dyDescent="0.25">
      <c r="B41" s="5"/>
      <c r="C41" s="6"/>
      <c r="D41" s="7"/>
      <c r="E41" s="48"/>
      <c r="F41" s="48"/>
      <c r="G41" s="48"/>
      <c r="H41" s="48"/>
      <c r="I41" s="8"/>
    </row>
    <row r="42" spans="2:9" ht="9" customHeight="1" x14ac:dyDescent="0.25">
      <c r="B42" s="5"/>
      <c r="C42" s="6"/>
      <c r="D42" s="7"/>
      <c r="E42" s="48"/>
      <c r="F42" s="48"/>
      <c r="G42" s="48"/>
      <c r="H42" s="48"/>
      <c r="I42" s="8"/>
    </row>
    <row r="43" spans="2:9" ht="9" customHeight="1" x14ac:dyDescent="0.25">
      <c r="B43" s="5"/>
      <c r="C43" s="6"/>
      <c r="D43" s="7"/>
      <c r="E43" s="48"/>
      <c r="F43" s="48"/>
      <c r="G43" s="48"/>
      <c r="H43" s="48"/>
      <c r="I43" s="8"/>
    </row>
    <row r="44" spans="2:9" ht="9" customHeight="1" x14ac:dyDescent="0.25">
      <c r="B44" s="5"/>
      <c r="C44" s="6"/>
      <c r="D44" s="7"/>
      <c r="E44" s="48"/>
      <c r="F44" s="48"/>
      <c r="G44" s="48"/>
      <c r="H44" s="48"/>
      <c r="I44" s="8"/>
    </row>
    <row r="45" spans="2:9" ht="9" customHeight="1" x14ac:dyDescent="0.25">
      <c r="B45" s="5"/>
      <c r="C45" s="6"/>
      <c r="D45" s="7"/>
      <c r="E45" s="48"/>
      <c r="F45" s="48"/>
      <c r="G45" s="48"/>
      <c r="H45" s="48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8"/>
      <c r="F47" s="60" t="s">
        <v>4</v>
      </c>
      <c r="G47" s="48"/>
      <c r="H47" s="48"/>
      <c r="I47" s="8"/>
    </row>
    <row r="48" spans="2:9" ht="9" customHeight="1" x14ac:dyDescent="0.25">
      <c r="B48" s="5"/>
      <c r="C48" s="6"/>
      <c r="D48" s="7"/>
      <c r="E48" s="48"/>
      <c r="F48" s="48"/>
      <c r="G48" s="48"/>
      <c r="H48" s="48"/>
      <c r="I48" s="8"/>
    </row>
    <row r="49" spans="2:9" ht="9" customHeight="1" x14ac:dyDescent="0.25">
      <c r="B49" s="5"/>
      <c r="C49" s="6"/>
      <c r="D49" s="7"/>
      <c r="E49" s="48"/>
      <c r="F49" s="48"/>
      <c r="G49" s="48"/>
      <c r="H49" s="48"/>
      <c r="I49" s="8"/>
    </row>
    <row r="50" spans="2:9" ht="9" customHeight="1" x14ac:dyDescent="0.25">
      <c r="B50" s="5"/>
      <c r="C50" s="6"/>
      <c r="D50" s="7"/>
      <c r="E50" s="48"/>
      <c r="F50" s="48"/>
      <c r="G50" s="48"/>
      <c r="H50" s="48"/>
      <c r="I50" s="8"/>
    </row>
    <row r="51" spans="2:9" ht="9" customHeight="1" x14ac:dyDescent="0.25">
      <c r="B51" s="5"/>
      <c r="C51" s="6"/>
      <c r="D51" s="7"/>
      <c r="E51" s="48"/>
      <c r="F51" s="48"/>
      <c r="G51" s="48"/>
      <c r="H51" s="48"/>
      <c r="I51" s="8"/>
    </row>
    <row r="52" spans="2:9" ht="9" customHeight="1" x14ac:dyDescent="0.25">
      <c r="B52" s="5"/>
      <c r="C52" s="6"/>
      <c r="D52" s="7"/>
      <c r="E52" s="48"/>
      <c r="F52" s="48"/>
      <c r="G52" s="48"/>
      <c r="H52" s="48"/>
      <c r="I52" s="8"/>
    </row>
    <row r="53" spans="2:9" ht="9" customHeight="1" x14ac:dyDescent="0.25">
      <c r="B53" s="5"/>
      <c r="C53" s="6"/>
      <c r="D53" s="7"/>
      <c r="E53" s="48"/>
      <c r="F53" s="48"/>
      <c r="G53" s="48"/>
      <c r="H53" s="48"/>
      <c r="I53" s="8"/>
    </row>
    <row r="54" spans="2:9" ht="9" customHeight="1" x14ac:dyDescent="0.25">
      <c r="B54" s="5"/>
      <c r="C54" s="6"/>
      <c r="D54" s="7"/>
      <c r="E54" s="48"/>
      <c r="F54" s="48"/>
      <c r="G54" s="48"/>
      <c r="H54" s="48"/>
      <c r="I54" s="8"/>
    </row>
    <row r="55" spans="2:9" ht="9" customHeight="1" x14ac:dyDescent="0.25">
      <c r="B55" s="5"/>
      <c r="C55" s="6"/>
      <c r="D55" s="7"/>
      <c r="E55" s="48"/>
      <c r="F55" s="48"/>
      <c r="G55" s="48"/>
      <c r="H55" s="48"/>
      <c r="I55" s="8"/>
    </row>
    <row r="56" spans="2:9" ht="9" customHeight="1" x14ac:dyDescent="0.25">
      <c r="B56" s="5"/>
      <c r="C56" s="6"/>
      <c r="D56" s="7"/>
      <c r="E56" s="48"/>
      <c r="F56" s="48"/>
      <c r="G56" s="48"/>
      <c r="H56" s="48"/>
      <c r="I56" s="8"/>
    </row>
    <row r="57" spans="2:9" ht="9" customHeight="1" x14ac:dyDescent="0.25">
      <c r="B57" s="5"/>
      <c r="C57" s="6"/>
      <c r="D57" s="7"/>
      <c r="E57" s="48"/>
      <c r="F57" s="48"/>
      <c r="G57" s="48"/>
      <c r="H57" s="48"/>
      <c r="I57" s="8"/>
    </row>
    <row r="58" spans="2:9" ht="9" customHeight="1" x14ac:dyDescent="0.25">
      <c r="B58" s="5"/>
      <c r="C58" s="6"/>
      <c r="D58" s="7"/>
      <c r="E58" s="48"/>
      <c r="F58" s="48"/>
      <c r="G58" s="48"/>
      <c r="H58" s="48"/>
      <c r="I58" s="8"/>
    </row>
    <row r="59" spans="2:9" ht="9" customHeight="1" x14ac:dyDescent="0.25">
      <c r="B59" s="5"/>
      <c r="C59" s="6"/>
      <c r="D59" s="7"/>
      <c r="E59" s="48"/>
      <c r="F59" s="48"/>
      <c r="G59" s="48"/>
      <c r="H59" s="48"/>
      <c r="I59" s="8"/>
    </row>
    <row r="60" spans="2:9" ht="9" customHeight="1" x14ac:dyDescent="0.25">
      <c r="B60" s="5"/>
      <c r="C60" s="6"/>
      <c r="D60" s="7"/>
      <c r="E60" s="48"/>
      <c r="F60" s="48"/>
      <c r="G60" s="48"/>
      <c r="H60" s="48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0" t="str">
        <f>IF(Paramètres!C9&lt;&gt;"",Paramètres!C9,"")</f>
        <v>Lot n°2</v>
      </c>
      <c r="F62" s="50"/>
      <c r="G62" s="50"/>
      <c r="H62" s="50"/>
      <c r="I62" s="8"/>
    </row>
    <row r="63" spans="2:9" ht="9" customHeight="1" x14ac:dyDescent="0.25">
      <c r="B63" s="5"/>
      <c r="C63" s="6"/>
      <c r="D63" s="7"/>
      <c r="E63" s="50"/>
      <c r="F63" s="50"/>
      <c r="G63" s="50"/>
      <c r="H63" s="50"/>
      <c r="I63" s="8"/>
    </row>
    <row r="64" spans="2:9" ht="9" customHeight="1" x14ac:dyDescent="0.25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25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25">
      <c r="B66" s="5"/>
      <c r="C66" s="6"/>
      <c r="D66" s="7"/>
      <c r="E66" s="50" t="str">
        <f>IF(Paramètres!C11&lt;&gt;"",Paramètres!C11,"")</f>
        <v>MENUIS. INT. - CLOISONS - FAUX-PLAFONDS</v>
      </c>
      <c r="F66" s="50"/>
      <c r="G66" s="50"/>
      <c r="H66" s="50"/>
      <c r="I66" s="8"/>
    </row>
    <row r="67" spans="2:9" ht="9" customHeight="1" x14ac:dyDescent="0.25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25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25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25">
      <c r="B70" s="5"/>
      <c r="C70" s="6"/>
      <c r="D70" s="7"/>
      <c r="E70" s="50"/>
      <c r="F70" s="50"/>
      <c r="G70" s="50"/>
      <c r="H70" s="50"/>
      <c r="I70" s="8"/>
    </row>
    <row r="71" spans="2:9" ht="9" customHeight="1" x14ac:dyDescent="0.25">
      <c r="B71" s="5"/>
      <c r="C71" s="6"/>
      <c r="D71" s="7"/>
      <c r="E71" s="51" t="str">
        <f>IF(Paramètres!C3&lt;&gt;"",Paramètres!C3,"")</f>
        <v>DPGF</v>
      </c>
      <c r="F71" s="52"/>
      <c r="G71" s="52"/>
      <c r="H71" s="53"/>
      <c r="I71" s="8"/>
    </row>
    <row r="72" spans="2:9" ht="9" customHeight="1" x14ac:dyDescent="0.25">
      <c r="B72" s="5"/>
      <c r="C72" s="6"/>
      <c r="D72" s="7"/>
      <c r="E72" s="54"/>
      <c r="F72" s="49"/>
      <c r="G72" s="49"/>
      <c r="H72" s="55"/>
      <c r="I72" s="8"/>
    </row>
    <row r="73" spans="2:9" ht="9" customHeight="1" x14ac:dyDescent="0.25">
      <c r="B73" s="5"/>
      <c r="C73" s="6"/>
      <c r="D73" s="7"/>
      <c r="E73" s="54"/>
      <c r="F73" s="49"/>
      <c r="G73" s="49"/>
      <c r="H73" s="55"/>
      <c r="I73" s="8"/>
    </row>
    <row r="74" spans="2:9" ht="9" customHeight="1" x14ac:dyDescent="0.25">
      <c r="B74" s="5"/>
      <c r="C74" s="6"/>
      <c r="D74" s="7"/>
      <c r="E74" s="54"/>
      <c r="F74" s="49"/>
      <c r="G74" s="49"/>
      <c r="H74" s="55"/>
      <c r="I74" s="8"/>
    </row>
    <row r="75" spans="2:9" ht="9" customHeight="1" x14ac:dyDescent="0.25">
      <c r="B75" s="5"/>
      <c r="C75" s="6"/>
      <c r="D75" s="7"/>
      <c r="E75" s="54"/>
      <c r="F75" s="49"/>
      <c r="G75" s="49"/>
      <c r="H75" s="55"/>
      <c r="I75" s="8"/>
    </row>
    <row r="76" spans="2:9" ht="9" customHeight="1" x14ac:dyDescent="0.25">
      <c r="B76" s="5"/>
      <c r="C76" s="6"/>
      <c r="D76" s="7"/>
      <c r="E76" s="54"/>
      <c r="F76" s="49"/>
      <c r="G76" s="49"/>
      <c r="H76" s="55"/>
      <c r="I76" s="8"/>
    </row>
    <row r="77" spans="2:9" ht="9" customHeight="1" x14ac:dyDescent="0.25">
      <c r="B77" s="5"/>
      <c r="C77" s="6"/>
      <c r="D77" s="7"/>
      <c r="E77" s="56"/>
      <c r="F77" s="57"/>
      <c r="G77" s="57"/>
      <c r="H77" s="58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59" t="s">
        <v>0</v>
      </c>
      <c r="G79" s="59" t="str">
        <f>IF(Paramètres!C7&lt;&gt;"",Paramètres!C7,"")</f>
        <v>2025.04.04</v>
      </c>
      <c r="H79" s="7"/>
      <c r="I79" s="8"/>
    </row>
    <row r="80" spans="2:9" ht="9" customHeight="1" x14ac:dyDescent="0.25">
      <c r="B80" s="63"/>
      <c r="C80" s="61" t="s">
        <v>5</v>
      </c>
      <c r="D80" s="7"/>
      <c r="E80" s="7"/>
      <c r="F80" s="59"/>
      <c r="G80" s="59"/>
      <c r="H80" s="7"/>
      <c r="I80" s="8"/>
    </row>
    <row r="81" spans="2:9" ht="9" customHeight="1" x14ac:dyDescent="0.25">
      <c r="B81" s="63"/>
      <c r="C81" s="62"/>
      <c r="D81" s="7"/>
      <c r="E81" s="7"/>
      <c r="F81" s="59" t="s">
        <v>1</v>
      </c>
      <c r="G81" s="59" t="str">
        <f>IF(Paramètres!C13&lt;&gt;"",Paramètres!C13,"")</f>
        <v>02/10/2025</v>
      </c>
      <c r="H81" s="7"/>
      <c r="I81" s="8"/>
    </row>
    <row r="82" spans="2:9" ht="9" customHeight="1" x14ac:dyDescent="0.25">
      <c r="B82" s="63"/>
      <c r="C82" s="62"/>
      <c r="D82" s="7"/>
      <c r="E82" s="7"/>
      <c r="F82" s="59"/>
      <c r="G82" s="59"/>
      <c r="H82" s="7"/>
      <c r="I82" s="8"/>
    </row>
    <row r="83" spans="2:9" ht="9" customHeight="1" x14ac:dyDescent="0.25">
      <c r="B83" s="63"/>
      <c r="C83" s="62"/>
      <c r="D83" s="7"/>
      <c r="E83" s="7"/>
      <c r="F83" s="59" t="s">
        <v>2</v>
      </c>
      <c r="G83" s="59" t="str">
        <f>IF(Paramètres!C15&lt;&gt;"",Paramètres!C15,"")</f>
        <v>DCE</v>
      </c>
      <c r="H83" s="7"/>
      <c r="I83" s="8"/>
    </row>
    <row r="84" spans="2:9" ht="9" customHeight="1" x14ac:dyDescent="0.25">
      <c r="B84" s="63"/>
      <c r="C84" s="62"/>
      <c r="D84" s="7"/>
      <c r="E84" s="7"/>
      <c r="F84" s="59"/>
      <c r="G84" s="59"/>
      <c r="H84" s="7"/>
      <c r="I84" s="8"/>
    </row>
    <row r="85" spans="2:9" ht="9" customHeight="1" x14ac:dyDescent="0.25">
      <c r="B85" s="63"/>
      <c r="C85" s="62"/>
      <c r="D85" s="7"/>
      <c r="E85" s="7"/>
      <c r="F85" s="59" t="s">
        <v>3</v>
      </c>
      <c r="G85" s="59">
        <f>IF(Paramètres!C17&lt;&gt;"",Paramètres!C17,"")</f>
        <v>1</v>
      </c>
      <c r="H85" s="7"/>
      <c r="I85" s="8"/>
    </row>
    <row r="86" spans="2:9" ht="9" customHeight="1" x14ac:dyDescent="0.25">
      <c r="B86" s="63"/>
      <c r="C86" s="62"/>
      <c r="D86" s="7"/>
      <c r="E86" s="7"/>
      <c r="F86" s="59"/>
      <c r="G86" s="59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T602"/>
  <sheetViews>
    <sheetView showGridLines="0" showZeros="0" tabSelected="1" workbookViewId="0">
      <pane ySplit="3" topLeftCell="A361" activePane="bottomLeft" state="frozen"/>
      <selection pane="bottomLeft" activeCell="A587" sqref="A587:XFD587"/>
    </sheetView>
  </sheetViews>
  <sheetFormatPr baseColWidth="10" defaultColWidth="9.140625" defaultRowHeight="15" x14ac:dyDescent="0.25"/>
  <cols>
    <col min="1" max="1" width="0" hidden="1" customWidth="1"/>
    <col min="2" max="2" width="4.42578125" customWidth="1"/>
    <col min="3" max="3" width="0" hidden="1" customWidth="1"/>
    <col min="4" max="4" width="21.140625" customWidth="1"/>
    <col min="5" max="10" width="8.140625" customWidth="1"/>
    <col min="11" max="11" width="0" hidden="1" customWidth="1"/>
    <col min="12" max="13" width="12.5703125" customWidth="1"/>
    <col min="14" max="20" width="0" hidden="1" customWidth="1"/>
    <col min="21" max="69" width="10.7109375" customWidth="1"/>
  </cols>
  <sheetData>
    <row r="1" spans="1:20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P1" s="7" t="s">
        <v>20</v>
      </c>
      <c r="Q1" s="7" t="s">
        <v>21</v>
      </c>
      <c r="R1" s="7" t="s">
        <v>22</v>
      </c>
      <c r="S1" s="7" t="s">
        <v>23</v>
      </c>
      <c r="T1" s="7" t="s">
        <v>24</v>
      </c>
    </row>
    <row r="3" spans="1:20" s="114" customFormat="1" ht="30" customHeight="1" x14ac:dyDescent="0.25">
      <c r="A3" s="111" t="s">
        <v>25</v>
      </c>
      <c r="B3" s="112" t="s">
        <v>26</v>
      </c>
      <c r="C3" s="112" t="s">
        <v>27</v>
      </c>
      <c r="D3" s="113" t="s">
        <v>28</v>
      </c>
      <c r="E3" s="113"/>
      <c r="F3" s="113"/>
      <c r="G3" s="113"/>
      <c r="H3" s="113"/>
      <c r="I3" s="112" t="s">
        <v>14</v>
      </c>
      <c r="J3" s="112" t="s">
        <v>29</v>
      </c>
      <c r="K3" s="112" t="s">
        <v>30</v>
      </c>
      <c r="L3" s="112" t="s">
        <v>31</v>
      </c>
      <c r="M3" s="112" t="s">
        <v>32</v>
      </c>
      <c r="N3" s="112" t="s">
        <v>33</v>
      </c>
      <c r="O3" s="112" t="s">
        <v>34</v>
      </c>
      <c r="P3" s="112" t="s">
        <v>35</v>
      </c>
      <c r="Q3" s="112" t="s">
        <v>36</v>
      </c>
      <c r="R3" s="112" t="s">
        <v>37</v>
      </c>
      <c r="S3" s="112" t="s">
        <v>38</v>
      </c>
      <c r="T3" s="112" t="s">
        <v>39</v>
      </c>
    </row>
    <row r="4" spans="1:20" ht="15.75" hidden="1" customHeight="1" x14ac:dyDescent="0.25">
      <c r="A4" s="7">
        <v>2</v>
      </c>
      <c r="B4" s="13" t="s">
        <v>40</v>
      </c>
      <c r="C4" s="13"/>
      <c r="D4" s="64" t="s">
        <v>41</v>
      </c>
      <c r="E4" s="64"/>
      <c r="F4" s="64"/>
      <c r="G4" s="64"/>
      <c r="H4" s="64"/>
      <c r="I4" s="14"/>
      <c r="J4" s="14"/>
      <c r="K4" s="14"/>
      <c r="L4" s="14"/>
      <c r="M4" s="15"/>
      <c r="N4" s="7"/>
    </row>
    <row r="5" spans="1:20" hidden="1" x14ac:dyDescent="0.25">
      <c r="A5" s="7">
        <v>3</v>
      </c>
    </row>
    <row r="6" spans="1:20" hidden="1" x14ac:dyDescent="0.25">
      <c r="A6" s="7" t="s">
        <v>42</v>
      </c>
    </row>
    <row r="7" spans="1:20" hidden="1" x14ac:dyDescent="0.25">
      <c r="A7" s="7">
        <v>3</v>
      </c>
    </row>
    <row r="8" spans="1:20" hidden="1" x14ac:dyDescent="0.25">
      <c r="A8" s="7" t="s">
        <v>42</v>
      </c>
    </row>
    <row r="9" spans="1:20" ht="15.75" customHeight="1" x14ac:dyDescent="0.25">
      <c r="A9" s="7">
        <v>3</v>
      </c>
      <c r="B9" s="16" t="s">
        <v>43</v>
      </c>
      <c r="C9" s="16"/>
      <c r="D9" s="65" t="s">
        <v>44</v>
      </c>
      <c r="E9" s="65"/>
      <c r="F9" s="65"/>
      <c r="G9" s="65"/>
      <c r="H9" s="65"/>
      <c r="I9" s="17"/>
      <c r="J9" s="17"/>
      <c r="K9" s="17"/>
      <c r="L9" s="17"/>
      <c r="M9" s="18"/>
      <c r="N9" s="7"/>
    </row>
    <row r="10" spans="1:20" x14ac:dyDescent="0.25">
      <c r="A10" s="7">
        <v>4</v>
      </c>
      <c r="B10" s="16" t="s">
        <v>45</v>
      </c>
      <c r="C10" s="16"/>
      <c r="D10" s="66" t="s">
        <v>46</v>
      </c>
      <c r="E10" s="66"/>
      <c r="F10" s="66"/>
      <c r="G10" s="66"/>
      <c r="H10" s="66"/>
      <c r="I10" s="19"/>
      <c r="J10" s="19"/>
      <c r="K10" s="19"/>
      <c r="L10" s="19"/>
      <c r="M10" s="20"/>
      <c r="N10" s="7"/>
    </row>
    <row r="11" spans="1:20" x14ac:dyDescent="0.25">
      <c r="A11" s="7">
        <v>9</v>
      </c>
      <c r="B11" s="21" t="s">
        <v>47</v>
      </c>
      <c r="C11" s="21"/>
      <c r="D11" s="67" t="s">
        <v>48</v>
      </c>
      <c r="E11" s="68"/>
      <c r="F11" s="68"/>
      <c r="G11" s="68"/>
      <c r="H11" s="68"/>
      <c r="I11" s="23" t="s">
        <v>49</v>
      </c>
      <c r="J11" s="24">
        <v>1</v>
      </c>
      <c r="K11" s="24"/>
      <c r="L11" s="25"/>
      <c r="M11" s="26">
        <f>IF(AND(J11= "",K11= ""), 0, ROUND(ROUND(L11, 2) * ROUND(IF(K11="",J11,K11),  0), 2))</f>
        <v>0</v>
      </c>
      <c r="N11" s="7"/>
      <c r="P11" s="27">
        <v>0.2</v>
      </c>
      <c r="T11" s="7">
        <v>1898</v>
      </c>
    </row>
    <row r="12" spans="1:20" hidden="1" x14ac:dyDescent="0.25">
      <c r="A12" s="7" t="s">
        <v>50</v>
      </c>
    </row>
    <row r="13" spans="1:20" hidden="1" x14ac:dyDescent="0.25">
      <c r="A13" s="7" t="s">
        <v>50</v>
      </c>
    </row>
    <row r="14" spans="1:20" hidden="1" x14ac:dyDescent="0.25">
      <c r="A14" s="7" t="s">
        <v>50</v>
      </c>
    </row>
    <row r="15" spans="1:20" hidden="1" x14ac:dyDescent="0.25">
      <c r="A15" s="7" t="s">
        <v>50</v>
      </c>
    </row>
    <row r="16" spans="1:20" hidden="1" x14ac:dyDescent="0.25">
      <c r="A16" s="7" t="s">
        <v>50</v>
      </c>
    </row>
    <row r="17" spans="1:1" hidden="1" x14ac:dyDescent="0.25">
      <c r="A17" s="7" t="s">
        <v>50</v>
      </c>
    </row>
    <row r="18" spans="1:1" hidden="1" x14ac:dyDescent="0.25">
      <c r="A18" s="7" t="s">
        <v>50</v>
      </c>
    </row>
    <row r="19" spans="1:1" hidden="1" x14ac:dyDescent="0.25">
      <c r="A19" s="7" t="s">
        <v>50</v>
      </c>
    </row>
    <row r="20" spans="1:1" hidden="1" x14ac:dyDescent="0.25">
      <c r="A20" s="7" t="s">
        <v>50</v>
      </c>
    </row>
    <row r="21" spans="1:1" hidden="1" x14ac:dyDescent="0.25">
      <c r="A21" s="7" t="s">
        <v>50</v>
      </c>
    </row>
    <row r="22" spans="1:1" hidden="1" x14ac:dyDescent="0.25">
      <c r="A22" s="7" t="s">
        <v>50</v>
      </c>
    </row>
    <row r="23" spans="1:1" hidden="1" x14ac:dyDescent="0.25">
      <c r="A23" s="7" t="s">
        <v>50</v>
      </c>
    </row>
    <row r="24" spans="1:1" hidden="1" x14ac:dyDescent="0.25">
      <c r="A24" s="7" t="s">
        <v>50</v>
      </c>
    </row>
    <row r="25" spans="1:1" hidden="1" x14ac:dyDescent="0.25">
      <c r="A25" s="7" t="s">
        <v>50</v>
      </c>
    </row>
    <row r="26" spans="1:1" hidden="1" x14ac:dyDescent="0.25">
      <c r="A26" s="7" t="s">
        <v>50</v>
      </c>
    </row>
    <row r="27" spans="1:1" hidden="1" x14ac:dyDescent="0.25">
      <c r="A27" s="7" t="s">
        <v>50</v>
      </c>
    </row>
    <row r="28" spans="1:1" hidden="1" x14ac:dyDescent="0.25">
      <c r="A28" s="7" t="s">
        <v>50</v>
      </c>
    </row>
    <row r="29" spans="1:1" hidden="1" x14ac:dyDescent="0.25">
      <c r="A29" s="7" t="s">
        <v>50</v>
      </c>
    </row>
    <row r="30" spans="1:1" hidden="1" x14ac:dyDescent="0.25">
      <c r="A30" s="7" t="s">
        <v>50</v>
      </c>
    </row>
    <row r="31" spans="1:1" hidden="1" x14ac:dyDescent="0.25">
      <c r="A31" s="7" t="s">
        <v>50</v>
      </c>
    </row>
    <row r="32" spans="1:1" hidden="1" x14ac:dyDescent="0.25">
      <c r="A32" s="7" t="s">
        <v>50</v>
      </c>
    </row>
    <row r="33" spans="1:20" hidden="1" x14ac:dyDescent="0.25">
      <c r="A33" s="7" t="s">
        <v>50</v>
      </c>
    </row>
    <row r="34" spans="1:20" hidden="1" x14ac:dyDescent="0.25">
      <c r="A34" s="7" t="s">
        <v>50</v>
      </c>
    </row>
    <row r="35" spans="1:20" hidden="1" x14ac:dyDescent="0.25">
      <c r="A35" s="7" t="s">
        <v>50</v>
      </c>
    </row>
    <row r="36" spans="1:20" hidden="1" x14ac:dyDescent="0.25">
      <c r="A36" s="7" t="s">
        <v>50</v>
      </c>
    </row>
    <row r="37" spans="1:20" hidden="1" x14ac:dyDescent="0.25">
      <c r="A37" s="7" t="s">
        <v>50</v>
      </c>
    </row>
    <row r="38" spans="1:20" hidden="1" x14ac:dyDescent="0.25">
      <c r="A38" s="7" t="s">
        <v>50</v>
      </c>
    </row>
    <row r="39" spans="1:20" hidden="1" x14ac:dyDescent="0.25">
      <c r="A39" s="7" t="s">
        <v>50</v>
      </c>
    </row>
    <row r="40" spans="1:20" hidden="1" x14ac:dyDescent="0.25">
      <c r="A40" s="7" t="s">
        <v>50</v>
      </c>
    </row>
    <row r="41" spans="1:20" hidden="1" x14ac:dyDescent="0.25">
      <c r="A41" s="7" t="s">
        <v>50</v>
      </c>
    </row>
    <row r="42" spans="1:20" hidden="1" x14ac:dyDescent="0.25">
      <c r="A42" s="7" t="s">
        <v>50</v>
      </c>
    </row>
    <row r="43" spans="1:20" hidden="1" x14ac:dyDescent="0.25">
      <c r="A43" s="7" t="s">
        <v>50</v>
      </c>
    </row>
    <row r="44" spans="1:20" hidden="1" x14ac:dyDescent="0.25">
      <c r="A44" s="7" t="s">
        <v>51</v>
      </c>
    </row>
    <row r="45" spans="1:20" hidden="1" x14ac:dyDescent="0.25">
      <c r="A45" s="7" t="s">
        <v>52</v>
      </c>
    </row>
    <row r="46" spans="1:20" hidden="1" x14ac:dyDescent="0.25">
      <c r="A46" s="7" t="s">
        <v>53</v>
      </c>
    </row>
    <row r="47" spans="1:20" hidden="1" x14ac:dyDescent="0.25">
      <c r="A47" s="7" t="s">
        <v>54</v>
      </c>
    </row>
    <row r="48" spans="1:20" x14ac:dyDescent="0.25">
      <c r="A48" s="7">
        <v>9</v>
      </c>
      <c r="B48" s="21" t="s">
        <v>55</v>
      </c>
      <c r="C48" s="21"/>
      <c r="D48" s="67" t="s">
        <v>56</v>
      </c>
      <c r="E48" s="68"/>
      <c r="F48" s="68"/>
      <c r="G48" s="68"/>
      <c r="H48" s="68"/>
      <c r="I48" s="23" t="s">
        <v>49</v>
      </c>
      <c r="J48" s="24">
        <v>1</v>
      </c>
      <c r="K48" s="24"/>
      <c r="L48" s="25"/>
      <c r="M48" s="26">
        <f>IF(AND(J48= "",K48= ""), 0, ROUND(ROUND(L48, 2) * ROUND(IF(K48="",J48,K48),  0), 2))</f>
        <v>0</v>
      </c>
      <c r="N48" s="7"/>
      <c r="P48" s="27">
        <v>0.2</v>
      </c>
      <c r="T48" s="7">
        <v>1898</v>
      </c>
    </row>
    <row r="49" spans="1:14" hidden="1" x14ac:dyDescent="0.25">
      <c r="A49" s="7" t="s">
        <v>50</v>
      </c>
    </row>
    <row r="50" spans="1:14" hidden="1" x14ac:dyDescent="0.25">
      <c r="A50" s="28" t="s">
        <v>57</v>
      </c>
    </row>
    <row r="51" spans="1:14" hidden="1" x14ac:dyDescent="0.25">
      <c r="A51" s="7" t="s">
        <v>50</v>
      </c>
    </row>
    <row r="52" spans="1:14" hidden="1" x14ac:dyDescent="0.25">
      <c r="A52" s="7" t="s">
        <v>50</v>
      </c>
    </row>
    <row r="53" spans="1:14" hidden="1" x14ac:dyDescent="0.25">
      <c r="A53" s="7" t="s">
        <v>50</v>
      </c>
    </row>
    <row r="54" spans="1:14" hidden="1" x14ac:dyDescent="0.25">
      <c r="A54" s="7" t="s">
        <v>53</v>
      </c>
    </row>
    <row r="55" spans="1:14" hidden="1" x14ac:dyDescent="0.25">
      <c r="A55" s="7" t="s">
        <v>54</v>
      </c>
    </row>
    <row r="56" spans="1:14" hidden="1" x14ac:dyDescent="0.25">
      <c r="A56" s="7" t="s">
        <v>58</v>
      </c>
    </row>
    <row r="57" spans="1:14" x14ac:dyDescent="0.25">
      <c r="A57" s="7">
        <v>4</v>
      </c>
      <c r="B57" s="16" t="s">
        <v>59</v>
      </c>
      <c r="C57" s="16"/>
      <c r="D57" s="66" t="s">
        <v>60</v>
      </c>
      <c r="E57" s="66"/>
      <c r="F57" s="66"/>
      <c r="G57" s="66"/>
      <c r="H57" s="66"/>
      <c r="I57" s="19"/>
      <c r="J57" s="19"/>
      <c r="K57" s="19"/>
      <c r="L57" s="19"/>
      <c r="M57" s="20"/>
      <c r="N57" s="7"/>
    </row>
    <row r="58" spans="1:14" x14ac:dyDescent="0.25">
      <c r="A58" s="7">
        <v>5</v>
      </c>
      <c r="B58" s="16" t="s">
        <v>61</v>
      </c>
      <c r="C58" s="16"/>
      <c r="D58" s="69" t="s">
        <v>62</v>
      </c>
      <c r="E58" s="69"/>
      <c r="F58" s="69"/>
      <c r="G58" s="69"/>
      <c r="H58" s="69"/>
      <c r="I58" s="29"/>
      <c r="J58" s="29"/>
      <c r="K58" s="29"/>
      <c r="L58" s="29"/>
      <c r="M58" s="30"/>
      <c r="N58" s="7"/>
    </row>
    <row r="59" spans="1:14" hidden="1" x14ac:dyDescent="0.25">
      <c r="A59" s="7" t="s">
        <v>63</v>
      </c>
    </row>
    <row r="60" spans="1:14" hidden="1" x14ac:dyDescent="0.25">
      <c r="A60" s="7" t="s">
        <v>63</v>
      </c>
    </row>
    <row r="61" spans="1:14" hidden="1" x14ac:dyDescent="0.25">
      <c r="A61" s="7" t="s">
        <v>63</v>
      </c>
    </row>
    <row r="62" spans="1:14" hidden="1" x14ac:dyDescent="0.25">
      <c r="A62" s="7" t="s">
        <v>63</v>
      </c>
    </row>
    <row r="63" spans="1:14" hidden="1" x14ac:dyDescent="0.25">
      <c r="A63" s="7" t="s">
        <v>63</v>
      </c>
    </row>
    <row r="64" spans="1:14" hidden="1" x14ac:dyDescent="0.25">
      <c r="A64" s="7" t="s">
        <v>63</v>
      </c>
    </row>
    <row r="65" spans="1:20" hidden="1" x14ac:dyDescent="0.25">
      <c r="A65" s="7" t="s">
        <v>63</v>
      </c>
    </row>
    <row r="66" spans="1:20" hidden="1" x14ac:dyDescent="0.25">
      <c r="A66" s="7" t="s">
        <v>64</v>
      </c>
    </row>
    <row r="67" spans="1:20" hidden="1" x14ac:dyDescent="0.25">
      <c r="A67" s="7" t="s">
        <v>64</v>
      </c>
    </row>
    <row r="68" spans="1:20" hidden="1" x14ac:dyDescent="0.25">
      <c r="A68" s="7" t="s">
        <v>64</v>
      </c>
    </row>
    <row r="69" spans="1:20" hidden="1" x14ac:dyDescent="0.25">
      <c r="A69" s="7" t="s">
        <v>63</v>
      </c>
    </row>
    <row r="70" spans="1:20" ht="16.5" x14ac:dyDescent="0.25">
      <c r="A70" s="7">
        <v>9</v>
      </c>
      <c r="B70" s="21" t="s">
        <v>65</v>
      </c>
      <c r="C70" s="21"/>
      <c r="D70" s="67" t="s">
        <v>66</v>
      </c>
      <c r="E70" s="68"/>
      <c r="F70" s="68"/>
      <c r="G70" s="68"/>
      <c r="H70" s="68"/>
      <c r="I70" s="23" t="s">
        <v>11</v>
      </c>
      <c r="J70" s="31">
        <v>81.5</v>
      </c>
      <c r="K70" s="31"/>
      <c r="L70" s="25"/>
      <c r="M70" s="26">
        <f>IF(AND(J70= "",K70= ""), 0, ROUND(ROUND(L70, 2) * ROUND(IF(K70="",J70,K70),  2), 2))</f>
        <v>0</v>
      </c>
      <c r="N70" s="7"/>
      <c r="P70" s="27">
        <v>0.2</v>
      </c>
      <c r="T70" s="7">
        <v>1898</v>
      </c>
    </row>
    <row r="71" spans="1:20" hidden="1" x14ac:dyDescent="0.25">
      <c r="A71" s="7" t="s">
        <v>51</v>
      </c>
    </row>
    <row r="72" spans="1:20" hidden="1" x14ac:dyDescent="0.25">
      <c r="A72" s="7" t="s">
        <v>52</v>
      </c>
    </row>
    <row r="73" spans="1:20" hidden="1" x14ac:dyDescent="0.25">
      <c r="A73" s="7" t="s">
        <v>67</v>
      </c>
    </row>
    <row r="74" spans="1:20" hidden="1" x14ac:dyDescent="0.25">
      <c r="A74" s="7" t="s">
        <v>68</v>
      </c>
    </row>
    <row r="75" spans="1:20" hidden="1" x14ac:dyDescent="0.25">
      <c r="A75" s="7" t="s">
        <v>69</v>
      </c>
    </row>
    <row r="76" spans="1:20" hidden="1" x14ac:dyDescent="0.25">
      <c r="A76" s="7" t="s">
        <v>70</v>
      </c>
    </row>
    <row r="77" spans="1:20" hidden="1" x14ac:dyDescent="0.25">
      <c r="A77" s="7" t="s">
        <v>71</v>
      </c>
    </row>
    <row r="78" spans="1:20" hidden="1" x14ac:dyDescent="0.25">
      <c r="A78" s="7" t="s">
        <v>72</v>
      </c>
    </row>
    <row r="79" spans="1:20" hidden="1" x14ac:dyDescent="0.25">
      <c r="A79" s="7" t="s">
        <v>53</v>
      </c>
    </row>
    <row r="80" spans="1:20" ht="16.5" x14ac:dyDescent="0.25">
      <c r="A80" s="7">
        <v>9</v>
      </c>
      <c r="B80" s="21" t="s">
        <v>73</v>
      </c>
      <c r="C80" s="21"/>
      <c r="D80" s="67" t="s">
        <v>74</v>
      </c>
      <c r="E80" s="68"/>
      <c r="F80" s="68"/>
      <c r="G80" s="68"/>
      <c r="H80" s="68"/>
      <c r="I80" s="23" t="s">
        <v>11</v>
      </c>
      <c r="J80" s="31">
        <v>38</v>
      </c>
      <c r="K80" s="31"/>
      <c r="L80" s="25"/>
      <c r="M80" s="26">
        <f>IF(AND(J80= "",K80= ""), 0, ROUND(ROUND(L80, 2) * ROUND(IF(K80="",J80,K80),  2), 2))</f>
        <v>0</v>
      </c>
      <c r="N80" s="7"/>
      <c r="P80" s="27">
        <v>0.2</v>
      </c>
      <c r="T80" s="7">
        <v>1898</v>
      </c>
    </row>
    <row r="81" spans="1:14" hidden="1" x14ac:dyDescent="0.25">
      <c r="A81" s="7" t="s">
        <v>51</v>
      </c>
    </row>
    <row r="82" spans="1:14" hidden="1" x14ac:dyDescent="0.25">
      <c r="A82" s="7" t="s">
        <v>52</v>
      </c>
    </row>
    <row r="83" spans="1:14" hidden="1" x14ac:dyDescent="0.25">
      <c r="A83" s="7" t="s">
        <v>67</v>
      </c>
    </row>
    <row r="84" spans="1:14" hidden="1" x14ac:dyDescent="0.25">
      <c r="A84" s="7" t="s">
        <v>68</v>
      </c>
    </row>
    <row r="85" spans="1:14" hidden="1" x14ac:dyDescent="0.25">
      <c r="A85" s="7" t="s">
        <v>72</v>
      </c>
    </row>
    <row r="86" spans="1:14" hidden="1" x14ac:dyDescent="0.25">
      <c r="A86" s="7" t="s">
        <v>53</v>
      </c>
    </row>
    <row r="87" spans="1:14" hidden="1" x14ac:dyDescent="0.25">
      <c r="A87" s="7" t="s">
        <v>63</v>
      </c>
    </row>
    <row r="88" spans="1:14" hidden="1" x14ac:dyDescent="0.25">
      <c r="A88" s="7" t="s">
        <v>75</v>
      </c>
    </row>
    <row r="89" spans="1:14" ht="18" x14ac:dyDescent="0.25">
      <c r="A89" s="7">
        <v>5</v>
      </c>
      <c r="B89" s="16" t="s">
        <v>76</v>
      </c>
      <c r="C89" s="16"/>
      <c r="D89" s="69" t="s">
        <v>77</v>
      </c>
      <c r="E89" s="69"/>
      <c r="F89" s="69"/>
      <c r="G89" s="69"/>
      <c r="H89" s="69"/>
      <c r="I89" s="29"/>
      <c r="J89" s="29"/>
      <c r="K89" s="29"/>
      <c r="L89" s="29"/>
      <c r="M89" s="30"/>
      <c r="N89" s="7"/>
    </row>
    <row r="90" spans="1:14" hidden="1" x14ac:dyDescent="0.25">
      <c r="A90" s="7" t="s">
        <v>63</v>
      </c>
    </row>
    <row r="91" spans="1:14" hidden="1" x14ac:dyDescent="0.25">
      <c r="A91" s="7" t="s">
        <v>63</v>
      </c>
    </row>
    <row r="92" spans="1:14" hidden="1" x14ac:dyDescent="0.25">
      <c r="A92" s="7" t="s">
        <v>63</v>
      </c>
    </row>
    <row r="93" spans="1:14" hidden="1" x14ac:dyDescent="0.25">
      <c r="A93" s="7" t="s">
        <v>63</v>
      </c>
    </row>
    <row r="94" spans="1:14" hidden="1" x14ac:dyDescent="0.25">
      <c r="A94" s="7" t="s">
        <v>63</v>
      </c>
    </row>
    <row r="95" spans="1:14" hidden="1" x14ac:dyDescent="0.25">
      <c r="A95" s="7" t="s">
        <v>63</v>
      </c>
    </row>
    <row r="96" spans="1:14" hidden="1" x14ac:dyDescent="0.25">
      <c r="A96" s="7" t="s">
        <v>63</v>
      </c>
    </row>
    <row r="97" spans="1:20" ht="16.5" x14ac:dyDescent="0.25">
      <c r="A97" s="7">
        <v>9</v>
      </c>
      <c r="B97" s="21" t="s">
        <v>78</v>
      </c>
      <c r="C97" s="21"/>
      <c r="D97" s="67" t="s">
        <v>79</v>
      </c>
      <c r="E97" s="68"/>
      <c r="F97" s="68"/>
      <c r="G97" s="68"/>
      <c r="H97" s="68"/>
      <c r="I97" s="23" t="s">
        <v>49</v>
      </c>
      <c r="J97" s="24">
        <v>1</v>
      </c>
      <c r="K97" s="24"/>
      <c r="L97" s="25"/>
      <c r="M97" s="26">
        <f>IF(AND(J97= "",K97= ""), 0, ROUND(ROUND(L97, 2) * ROUND(IF(K97="",J97,K97),  0), 2))</f>
        <v>0</v>
      </c>
      <c r="N97" s="7"/>
      <c r="P97" s="27">
        <v>0.2</v>
      </c>
      <c r="T97" s="7">
        <v>1898</v>
      </c>
    </row>
    <row r="98" spans="1:20" hidden="1" x14ac:dyDescent="0.25">
      <c r="A98" s="28" t="s">
        <v>57</v>
      </c>
    </row>
    <row r="99" spans="1:20" hidden="1" x14ac:dyDescent="0.25">
      <c r="A99" s="7" t="s">
        <v>80</v>
      </c>
    </row>
    <row r="100" spans="1:20" hidden="1" x14ac:dyDescent="0.25">
      <c r="A100" s="7" t="s">
        <v>80</v>
      </c>
    </row>
    <row r="101" spans="1:20" hidden="1" x14ac:dyDescent="0.25">
      <c r="A101" s="7" t="s">
        <v>80</v>
      </c>
    </row>
    <row r="102" spans="1:20" hidden="1" x14ac:dyDescent="0.25">
      <c r="A102" s="7" t="s">
        <v>53</v>
      </c>
    </row>
    <row r="103" spans="1:20" hidden="1" x14ac:dyDescent="0.25">
      <c r="A103" s="7" t="s">
        <v>63</v>
      </c>
    </row>
    <row r="104" spans="1:20" ht="16.5" x14ac:dyDescent="0.25">
      <c r="A104" s="7">
        <v>9</v>
      </c>
      <c r="B104" s="21" t="s">
        <v>81</v>
      </c>
      <c r="C104" s="21"/>
      <c r="D104" s="67" t="s">
        <v>82</v>
      </c>
      <c r="E104" s="68"/>
      <c r="F104" s="68"/>
      <c r="G104" s="68"/>
      <c r="H104" s="68"/>
      <c r="I104" s="23" t="s">
        <v>49</v>
      </c>
      <c r="J104" s="24">
        <v>1</v>
      </c>
      <c r="K104" s="24"/>
      <c r="L104" s="25"/>
      <c r="M104" s="26">
        <f>IF(AND(J104= "",K104= ""), 0, ROUND(ROUND(L104, 2) * ROUND(IF(K104="",J104,K104),  0), 2))</f>
        <v>0</v>
      </c>
      <c r="N104" s="7"/>
      <c r="P104" s="27">
        <v>0.2</v>
      </c>
      <c r="T104" s="7">
        <v>1898</v>
      </c>
    </row>
    <row r="105" spans="1:20" hidden="1" x14ac:dyDescent="0.25">
      <c r="A105" s="28" t="s">
        <v>57</v>
      </c>
    </row>
    <row r="106" spans="1:20" hidden="1" x14ac:dyDescent="0.25">
      <c r="A106" s="7" t="s">
        <v>80</v>
      </c>
    </row>
    <row r="107" spans="1:20" hidden="1" x14ac:dyDescent="0.25">
      <c r="A107" s="7" t="s">
        <v>80</v>
      </c>
    </row>
    <row r="108" spans="1:20" hidden="1" x14ac:dyDescent="0.25">
      <c r="A108" s="7" t="s">
        <v>80</v>
      </c>
    </row>
    <row r="109" spans="1:20" hidden="1" x14ac:dyDescent="0.25">
      <c r="A109" s="7" t="s">
        <v>53</v>
      </c>
    </row>
    <row r="110" spans="1:20" hidden="1" x14ac:dyDescent="0.25">
      <c r="A110" s="7" t="s">
        <v>63</v>
      </c>
    </row>
    <row r="111" spans="1:20" ht="16.5" x14ac:dyDescent="0.25">
      <c r="A111" s="7">
        <v>9</v>
      </c>
      <c r="B111" s="21" t="s">
        <v>83</v>
      </c>
      <c r="C111" s="21"/>
      <c r="D111" s="67" t="s">
        <v>84</v>
      </c>
      <c r="E111" s="68"/>
      <c r="F111" s="68"/>
      <c r="G111" s="68"/>
      <c r="H111" s="68"/>
      <c r="I111" s="23" t="s">
        <v>49</v>
      </c>
      <c r="J111" s="24">
        <v>1</v>
      </c>
      <c r="K111" s="24"/>
      <c r="L111" s="25"/>
      <c r="M111" s="26">
        <f>IF(AND(J111= "",K111= ""), 0, ROUND(ROUND(L111, 2) * ROUND(IF(K111="",J111,K111),  0), 2))</f>
        <v>0</v>
      </c>
      <c r="N111" s="7"/>
      <c r="P111" s="27">
        <v>0.2</v>
      </c>
      <c r="T111" s="7">
        <v>1898</v>
      </c>
    </row>
    <row r="112" spans="1:20" hidden="1" x14ac:dyDescent="0.25">
      <c r="A112" s="28" t="s">
        <v>57</v>
      </c>
    </row>
    <row r="113" spans="1:20" hidden="1" x14ac:dyDescent="0.25">
      <c r="A113" s="7" t="s">
        <v>50</v>
      </c>
    </row>
    <row r="114" spans="1:20" hidden="1" x14ac:dyDescent="0.25">
      <c r="A114" s="7" t="s">
        <v>80</v>
      </c>
    </row>
    <row r="115" spans="1:20" hidden="1" x14ac:dyDescent="0.25">
      <c r="A115" s="7" t="s">
        <v>80</v>
      </c>
    </row>
    <row r="116" spans="1:20" hidden="1" x14ac:dyDescent="0.25">
      <c r="A116" s="7" t="s">
        <v>80</v>
      </c>
    </row>
    <row r="117" spans="1:20" hidden="1" x14ac:dyDescent="0.25">
      <c r="A117" s="7" t="s">
        <v>53</v>
      </c>
    </row>
    <row r="118" spans="1:20" hidden="1" x14ac:dyDescent="0.25">
      <c r="A118" s="7" t="s">
        <v>75</v>
      </c>
    </row>
    <row r="119" spans="1:20" ht="16.5" x14ac:dyDescent="0.25">
      <c r="A119" s="7">
        <v>9</v>
      </c>
      <c r="B119" s="21" t="s">
        <v>85</v>
      </c>
      <c r="C119" s="21"/>
      <c r="D119" s="67" t="s">
        <v>86</v>
      </c>
      <c r="E119" s="68"/>
      <c r="F119" s="68"/>
      <c r="G119" s="68"/>
      <c r="H119" s="68"/>
      <c r="I119" s="23" t="s">
        <v>87</v>
      </c>
      <c r="J119" s="31">
        <v>8.5</v>
      </c>
      <c r="K119" s="31"/>
      <c r="L119" s="25"/>
      <c r="M119" s="26">
        <f>IF(AND(J119= "",K119= ""), 0, ROUND(ROUND(L119, 2) * ROUND(IF(K119="",J119,K119),  2), 2))</f>
        <v>0</v>
      </c>
      <c r="N119" s="7"/>
      <c r="P119" s="27">
        <v>0.2</v>
      </c>
      <c r="T119" s="7">
        <v>1898</v>
      </c>
    </row>
    <row r="120" spans="1:20" hidden="1" x14ac:dyDescent="0.25">
      <c r="A120" s="7" t="s">
        <v>50</v>
      </c>
    </row>
    <row r="121" spans="1:20" hidden="1" x14ac:dyDescent="0.25">
      <c r="A121" s="7" t="s">
        <v>50</v>
      </c>
    </row>
    <row r="122" spans="1:20" hidden="1" x14ac:dyDescent="0.25">
      <c r="A122" s="7" t="s">
        <v>50</v>
      </c>
    </row>
    <row r="123" spans="1:20" hidden="1" x14ac:dyDescent="0.25">
      <c r="A123" s="7" t="s">
        <v>50</v>
      </c>
    </row>
    <row r="124" spans="1:20" hidden="1" x14ac:dyDescent="0.25">
      <c r="A124" s="7" t="s">
        <v>50</v>
      </c>
    </row>
    <row r="125" spans="1:20" hidden="1" x14ac:dyDescent="0.25">
      <c r="A125" s="7" t="s">
        <v>80</v>
      </c>
    </row>
    <row r="126" spans="1:20" hidden="1" x14ac:dyDescent="0.25">
      <c r="A126" s="7" t="s">
        <v>80</v>
      </c>
    </row>
    <row r="127" spans="1:20" hidden="1" x14ac:dyDescent="0.25">
      <c r="A127" s="7" t="s">
        <v>80</v>
      </c>
    </row>
    <row r="128" spans="1:20" hidden="1" x14ac:dyDescent="0.25">
      <c r="A128" s="7" t="s">
        <v>50</v>
      </c>
    </row>
    <row r="129" spans="1:20" hidden="1" x14ac:dyDescent="0.25">
      <c r="A129" s="7" t="s">
        <v>51</v>
      </c>
    </row>
    <row r="130" spans="1:20" hidden="1" x14ac:dyDescent="0.25">
      <c r="A130" s="7" t="s">
        <v>52</v>
      </c>
    </row>
    <row r="131" spans="1:20" hidden="1" x14ac:dyDescent="0.25">
      <c r="A131" s="7" t="s">
        <v>72</v>
      </c>
    </row>
    <row r="132" spans="1:20" hidden="1" x14ac:dyDescent="0.25">
      <c r="A132" s="7" t="s">
        <v>53</v>
      </c>
    </row>
    <row r="133" spans="1:20" ht="16.5" x14ac:dyDescent="0.25">
      <c r="A133" s="7">
        <v>9</v>
      </c>
      <c r="B133" s="21" t="s">
        <v>88</v>
      </c>
      <c r="C133" s="21"/>
      <c r="D133" s="67" t="s">
        <v>89</v>
      </c>
      <c r="E133" s="68"/>
      <c r="F133" s="68"/>
      <c r="G133" s="68"/>
      <c r="H133" s="68"/>
      <c r="I133" s="23" t="s">
        <v>87</v>
      </c>
      <c r="J133" s="31">
        <v>3.5</v>
      </c>
      <c r="K133" s="31"/>
      <c r="L133" s="25"/>
      <c r="M133" s="26">
        <f>IF(AND(J133= "",K133= ""), 0, ROUND(ROUND(L133, 2) * ROUND(IF(K133="",J133,K133),  2), 2))</f>
        <v>0</v>
      </c>
      <c r="N133" s="7"/>
      <c r="P133" s="27">
        <v>0.2</v>
      </c>
      <c r="T133" s="7">
        <v>1898</v>
      </c>
    </row>
    <row r="134" spans="1:20" hidden="1" x14ac:dyDescent="0.25">
      <c r="A134" s="7" t="s">
        <v>50</v>
      </c>
    </row>
    <row r="135" spans="1:20" hidden="1" x14ac:dyDescent="0.25">
      <c r="A135" s="7" t="s">
        <v>50</v>
      </c>
    </row>
    <row r="136" spans="1:20" hidden="1" x14ac:dyDescent="0.25">
      <c r="A136" s="7" t="s">
        <v>50</v>
      </c>
    </row>
    <row r="137" spans="1:20" hidden="1" x14ac:dyDescent="0.25">
      <c r="A137" s="7" t="s">
        <v>50</v>
      </c>
    </row>
    <row r="138" spans="1:20" hidden="1" x14ac:dyDescent="0.25">
      <c r="A138" s="7" t="s">
        <v>50</v>
      </c>
    </row>
    <row r="139" spans="1:20" hidden="1" x14ac:dyDescent="0.25">
      <c r="A139" s="7" t="s">
        <v>50</v>
      </c>
    </row>
    <row r="140" spans="1:20" hidden="1" x14ac:dyDescent="0.25">
      <c r="A140" s="7" t="s">
        <v>80</v>
      </c>
    </row>
    <row r="141" spans="1:20" hidden="1" x14ac:dyDescent="0.25">
      <c r="A141" s="7" t="s">
        <v>80</v>
      </c>
    </row>
    <row r="142" spans="1:20" hidden="1" x14ac:dyDescent="0.25">
      <c r="A142" s="7" t="s">
        <v>80</v>
      </c>
    </row>
    <row r="143" spans="1:20" hidden="1" x14ac:dyDescent="0.25">
      <c r="A143" s="7" t="s">
        <v>51</v>
      </c>
    </row>
    <row r="144" spans="1:20" hidden="1" x14ac:dyDescent="0.25">
      <c r="A144" s="7" t="s">
        <v>52</v>
      </c>
    </row>
    <row r="145" spans="1:20" hidden="1" x14ac:dyDescent="0.25">
      <c r="A145" s="7" t="s">
        <v>72</v>
      </c>
    </row>
    <row r="146" spans="1:20" hidden="1" x14ac:dyDescent="0.25">
      <c r="A146" s="7" t="s">
        <v>53</v>
      </c>
    </row>
    <row r="147" spans="1:20" hidden="1" x14ac:dyDescent="0.25">
      <c r="A147" s="7" t="s">
        <v>54</v>
      </c>
    </row>
    <row r="148" spans="1:20" ht="16.5" x14ac:dyDescent="0.25">
      <c r="A148" s="7">
        <v>9</v>
      </c>
      <c r="B148" s="21" t="s">
        <v>90</v>
      </c>
      <c r="C148" s="21"/>
      <c r="D148" s="67" t="s">
        <v>91</v>
      </c>
      <c r="E148" s="68"/>
      <c r="F148" s="68"/>
      <c r="G148" s="68"/>
      <c r="H148" s="68"/>
      <c r="I148" s="23" t="s">
        <v>87</v>
      </c>
      <c r="J148" s="31">
        <v>8.5</v>
      </c>
      <c r="K148" s="31"/>
      <c r="L148" s="25"/>
      <c r="M148" s="26">
        <f>IF(AND(J148= "",K148= ""), 0, ROUND(ROUND(L148, 2) * ROUND(IF(K148="",J148,K148),  2), 2))</f>
        <v>0</v>
      </c>
      <c r="N148" s="7"/>
      <c r="P148" s="27">
        <v>0.2</v>
      </c>
      <c r="T148" s="7">
        <v>1898</v>
      </c>
    </row>
    <row r="149" spans="1:20" hidden="1" x14ac:dyDescent="0.25">
      <c r="A149" s="7" t="s">
        <v>50</v>
      </c>
    </row>
    <row r="150" spans="1:20" hidden="1" x14ac:dyDescent="0.25">
      <c r="A150" s="7" t="s">
        <v>50</v>
      </c>
    </row>
    <row r="151" spans="1:20" hidden="1" x14ac:dyDescent="0.25">
      <c r="A151" s="7" t="s">
        <v>50</v>
      </c>
    </row>
    <row r="152" spans="1:20" hidden="1" x14ac:dyDescent="0.25">
      <c r="A152" s="7" t="s">
        <v>50</v>
      </c>
    </row>
    <row r="153" spans="1:20" hidden="1" x14ac:dyDescent="0.25">
      <c r="A153" s="7" t="s">
        <v>50</v>
      </c>
    </row>
    <row r="154" spans="1:20" hidden="1" x14ac:dyDescent="0.25">
      <c r="A154" s="7" t="s">
        <v>50</v>
      </c>
    </row>
    <row r="155" spans="1:20" hidden="1" x14ac:dyDescent="0.25">
      <c r="A155" s="7" t="s">
        <v>50</v>
      </c>
    </row>
    <row r="156" spans="1:20" hidden="1" x14ac:dyDescent="0.25">
      <c r="A156" s="7" t="s">
        <v>50</v>
      </c>
    </row>
    <row r="157" spans="1:20" hidden="1" x14ac:dyDescent="0.25">
      <c r="A157" s="7" t="s">
        <v>80</v>
      </c>
    </row>
    <row r="158" spans="1:20" hidden="1" x14ac:dyDescent="0.25">
      <c r="A158" s="7" t="s">
        <v>80</v>
      </c>
    </row>
    <row r="159" spans="1:20" hidden="1" x14ac:dyDescent="0.25">
      <c r="A159" s="7" t="s">
        <v>80</v>
      </c>
    </row>
    <row r="160" spans="1:20" hidden="1" x14ac:dyDescent="0.25">
      <c r="A160" s="7" t="s">
        <v>51</v>
      </c>
    </row>
    <row r="161" spans="1:20" hidden="1" x14ac:dyDescent="0.25">
      <c r="A161" s="7" t="s">
        <v>52</v>
      </c>
    </row>
    <row r="162" spans="1:20" hidden="1" x14ac:dyDescent="0.25">
      <c r="A162" s="7" t="s">
        <v>72</v>
      </c>
    </row>
    <row r="163" spans="1:20" hidden="1" x14ac:dyDescent="0.25">
      <c r="A163" s="7" t="s">
        <v>53</v>
      </c>
    </row>
    <row r="164" spans="1:20" hidden="1" x14ac:dyDescent="0.25">
      <c r="A164" s="7" t="s">
        <v>54</v>
      </c>
    </row>
    <row r="165" spans="1:20" ht="16.5" x14ac:dyDescent="0.25">
      <c r="A165" s="7">
        <v>9</v>
      </c>
      <c r="B165" s="21" t="s">
        <v>92</v>
      </c>
      <c r="C165" s="21"/>
      <c r="D165" s="67" t="s">
        <v>93</v>
      </c>
      <c r="E165" s="68"/>
      <c r="F165" s="68"/>
      <c r="G165" s="68"/>
      <c r="H165" s="68"/>
      <c r="I165" s="23" t="s">
        <v>49</v>
      </c>
      <c r="J165" s="24">
        <v>1</v>
      </c>
      <c r="K165" s="24"/>
      <c r="L165" s="25"/>
      <c r="M165" s="26">
        <f>IF(AND(J165= "",K165= ""), 0, ROUND(ROUND(L165, 2) * ROUND(IF(K165="",J165,K165),  0), 2))</f>
        <v>0</v>
      </c>
      <c r="N165" s="7"/>
      <c r="P165" s="27">
        <v>0.2</v>
      </c>
      <c r="T165" s="7">
        <v>1898</v>
      </c>
    </row>
    <row r="166" spans="1:20" hidden="1" x14ac:dyDescent="0.25">
      <c r="A166" s="7" t="s">
        <v>50</v>
      </c>
    </row>
    <row r="167" spans="1:20" hidden="1" x14ac:dyDescent="0.25">
      <c r="A167" s="7" t="s">
        <v>50</v>
      </c>
    </row>
    <row r="168" spans="1:20" hidden="1" x14ac:dyDescent="0.25">
      <c r="A168" s="7" t="s">
        <v>50</v>
      </c>
    </row>
    <row r="169" spans="1:20" hidden="1" x14ac:dyDescent="0.25">
      <c r="A169" s="7" t="s">
        <v>50</v>
      </c>
    </row>
    <row r="170" spans="1:20" hidden="1" x14ac:dyDescent="0.25">
      <c r="A170" s="7" t="s">
        <v>50</v>
      </c>
    </row>
    <row r="171" spans="1:20" hidden="1" x14ac:dyDescent="0.25">
      <c r="A171" s="28" t="s">
        <v>57</v>
      </c>
    </row>
    <row r="172" spans="1:20" hidden="1" x14ac:dyDescent="0.25">
      <c r="A172" s="7" t="s">
        <v>80</v>
      </c>
    </row>
    <row r="173" spans="1:20" hidden="1" x14ac:dyDescent="0.25">
      <c r="A173" s="7" t="s">
        <v>80</v>
      </c>
    </row>
    <row r="174" spans="1:20" hidden="1" x14ac:dyDescent="0.25">
      <c r="A174" s="7" t="s">
        <v>80</v>
      </c>
    </row>
    <row r="175" spans="1:20" hidden="1" x14ac:dyDescent="0.25">
      <c r="A175" s="7" t="s">
        <v>51</v>
      </c>
    </row>
    <row r="176" spans="1:20" hidden="1" x14ac:dyDescent="0.25">
      <c r="A176" s="7" t="s">
        <v>72</v>
      </c>
    </row>
    <row r="177" spans="1:20" hidden="1" x14ac:dyDescent="0.25">
      <c r="A177" s="7" t="s">
        <v>53</v>
      </c>
    </row>
    <row r="178" spans="1:20" hidden="1" x14ac:dyDescent="0.25">
      <c r="A178" s="7" t="s">
        <v>54</v>
      </c>
    </row>
    <row r="179" spans="1:20" ht="16.5" x14ac:dyDescent="0.25">
      <c r="A179" s="7">
        <v>9</v>
      </c>
      <c r="B179" s="21" t="s">
        <v>94</v>
      </c>
      <c r="C179" s="21"/>
      <c r="D179" s="67" t="s">
        <v>95</v>
      </c>
      <c r="E179" s="68"/>
      <c r="F179" s="68"/>
      <c r="G179" s="68"/>
      <c r="H179" s="68"/>
      <c r="I179" s="23" t="s">
        <v>49</v>
      </c>
      <c r="J179" s="24">
        <v>1</v>
      </c>
      <c r="K179" s="24"/>
      <c r="L179" s="25"/>
      <c r="M179" s="26">
        <f>IF(AND(J179= "",K179= ""), 0, ROUND(ROUND(L179, 2) * ROUND(IF(K179="",J179,K179),  0), 2))</f>
        <v>0</v>
      </c>
      <c r="N179" s="7"/>
      <c r="P179" s="27">
        <v>0.2</v>
      </c>
      <c r="T179" s="7">
        <v>1898</v>
      </c>
    </row>
    <row r="180" spans="1:20" hidden="1" x14ac:dyDescent="0.25">
      <c r="A180" s="7" t="s">
        <v>50</v>
      </c>
    </row>
    <row r="181" spans="1:20" hidden="1" x14ac:dyDescent="0.25">
      <c r="A181" s="7" t="s">
        <v>50</v>
      </c>
    </row>
    <row r="182" spans="1:20" hidden="1" x14ac:dyDescent="0.25">
      <c r="A182" s="7" t="s">
        <v>50</v>
      </c>
    </row>
    <row r="183" spans="1:20" hidden="1" x14ac:dyDescent="0.25">
      <c r="A183" s="7" t="s">
        <v>50</v>
      </c>
    </row>
    <row r="184" spans="1:20" hidden="1" x14ac:dyDescent="0.25">
      <c r="A184" s="7" t="s">
        <v>50</v>
      </c>
    </row>
    <row r="185" spans="1:20" hidden="1" x14ac:dyDescent="0.25">
      <c r="A185" s="28" t="s">
        <v>57</v>
      </c>
    </row>
    <row r="186" spans="1:20" hidden="1" x14ac:dyDescent="0.25">
      <c r="A186" s="7" t="s">
        <v>50</v>
      </c>
    </row>
    <row r="187" spans="1:20" hidden="1" x14ac:dyDescent="0.25">
      <c r="A187" s="7" t="s">
        <v>80</v>
      </c>
    </row>
    <row r="188" spans="1:20" hidden="1" x14ac:dyDescent="0.25">
      <c r="A188" s="7" t="s">
        <v>80</v>
      </c>
    </row>
    <row r="189" spans="1:20" hidden="1" x14ac:dyDescent="0.25">
      <c r="A189" s="7" t="s">
        <v>80</v>
      </c>
    </row>
    <row r="190" spans="1:20" hidden="1" x14ac:dyDescent="0.25">
      <c r="A190" s="7" t="s">
        <v>72</v>
      </c>
    </row>
    <row r="191" spans="1:20" hidden="1" x14ac:dyDescent="0.25">
      <c r="A191" s="7" t="s">
        <v>53</v>
      </c>
    </row>
    <row r="192" spans="1:20" hidden="1" x14ac:dyDescent="0.25">
      <c r="A192" s="7" t="s">
        <v>54</v>
      </c>
    </row>
    <row r="193" spans="1:20" ht="16.5" x14ac:dyDescent="0.25">
      <c r="A193" s="7">
        <v>9</v>
      </c>
      <c r="B193" s="21" t="s">
        <v>96</v>
      </c>
      <c r="C193" s="21"/>
      <c r="D193" s="67" t="s">
        <v>97</v>
      </c>
      <c r="E193" s="68"/>
      <c r="F193" s="68"/>
      <c r="G193" s="68"/>
      <c r="H193" s="68"/>
      <c r="I193" s="23" t="s">
        <v>11</v>
      </c>
      <c r="J193" s="31">
        <v>10.5</v>
      </c>
      <c r="K193" s="31"/>
      <c r="L193" s="25"/>
      <c r="M193" s="26">
        <f>IF(AND(J193= "",K193= ""), 0, ROUND(ROUND(L193, 2) * ROUND(IF(K193="",J193,K193),  2), 2))</f>
        <v>0</v>
      </c>
      <c r="N193" s="7"/>
      <c r="P193" s="27">
        <v>0.2</v>
      </c>
      <c r="T193" s="7">
        <v>1898</v>
      </c>
    </row>
    <row r="194" spans="1:20" hidden="1" x14ac:dyDescent="0.25">
      <c r="A194" s="7" t="s">
        <v>50</v>
      </c>
    </row>
    <row r="195" spans="1:20" hidden="1" x14ac:dyDescent="0.25">
      <c r="A195" s="7" t="s">
        <v>50</v>
      </c>
    </row>
    <row r="196" spans="1:20" hidden="1" x14ac:dyDescent="0.25">
      <c r="A196" s="7" t="s">
        <v>50</v>
      </c>
    </row>
    <row r="197" spans="1:20" hidden="1" x14ac:dyDescent="0.25">
      <c r="A197" s="7" t="s">
        <v>50</v>
      </c>
    </row>
    <row r="198" spans="1:20" hidden="1" x14ac:dyDescent="0.25">
      <c r="A198" s="7" t="s">
        <v>50</v>
      </c>
    </row>
    <row r="199" spans="1:20" hidden="1" x14ac:dyDescent="0.25">
      <c r="A199" s="28" t="s">
        <v>57</v>
      </c>
    </row>
    <row r="200" spans="1:20" hidden="1" x14ac:dyDescent="0.25">
      <c r="A200" s="7" t="s">
        <v>50</v>
      </c>
    </row>
    <row r="201" spans="1:20" hidden="1" x14ac:dyDescent="0.25">
      <c r="A201" s="7" t="s">
        <v>80</v>
      </c>
    </row>
    <row r="202" spans="1:20" hidden="1" x14ac:dyDescent="0.25">
      <c r="A202" s="7" t="s">
        <v>80</v>
      </c>
    </row>
    <row r="203" spans="1:20" hidden="1" x14ac:dyDescent="0.25">
      <c r="A203" s="7" t="s">
        <v>80</v>
      </c>
    </row>
    <row r="204" spans="1:20" hidden="1" x14ac:dyDescent="0.25">
      <c r="A204" s="7" t="s">
        <v>51</v>
      </c>
    </row>
    <row r="205" spans="1:20" hidden="1" x14ac:dyDescent="0.25">
      <c r="A205" s="7" t="s">
        <v>52</v>
      </c>
    </row>
    <row r="206" spans="1:20" hidden="1" x14ac:dyDescent="0.25">
      <c r="A206" s="7" t="s">
        <v>72</v>
      </c>
    </row>
    <row r="207" spans="1:20" hidden="1" x14ac:dyDescent="0.25">
      <c r="A207" s="7" t="s">
        <v>53</v>
      </c>
    </row>
    <row r="208" spans="1:20" hidden="1" x14ac:dyDescent="0.25">
      <c r="A208" s="7" t="s">
        <v>54</v>
      </c>
    </row>
    <row r="209" spans="1:20" hidden="1" x14ac:dyDescent="0.25">
      <c r="A209" s="7" t="s">
        <v>58</v>
      </c>
    </row>
    <row r="210" spans="1:20" x14ac:dyDescent="0.25">
      <c r="A210" s="7">
        <v>4</v>
      </c>
      <c r="B210" s="16" t="s">
        <v>98</v>
      </c>
      <c r="C210" s="16"/>
      <c r="D210" s="66" t="s">
        <v>99</v>
      </c>
      <c r="E210" s="66"/>
      <c r="F210" s="66"/>
      <c r="G210" s="66"/>
      <c r="H210" s="66"/>
      <c r="I210" s="19"/>
      <c r="J210" s="19"/>
      <c r="K210" s="19"/>
      <c r="L210" s="19"/>
      <c r="M210" s="20"/>
      <c r="N210" s="7"/>
    </row>
    <row r="211" spans="1:20" x14ac:dyDescent="0.25">
      <c r="A211" s="7">
        <v>5</v>
      </c>
      <c r="B211" s="16" t="s">
        <v>100</v>
      </c>
      <c r="C211" s="16"/>
      <c r="D211" s="69" t="s">
        <v>101</v>
      </c>
      <c r="E211" s="69"/>
      <c r="F211" s="69"/>
      <c r="G211" s="69"/>
      <c r="H211" s="69"/>
      <c r="I211" s="29"/>
      <c r="J211" s="29"/>
      <c r="K211" s="29"/>
      <c r="L211" s="29"/>
      <c r="M211" s="30"/>
      <c r="N211" s="7"/>
    </row>
    <row r="212" spans="1:20" hidden="1" x14ac:dyDescent="0.25">
      <c r="A212" s="7" t="s">
        <v>63</v>
      </c>
    </row>
    <row r="213" spans="1:20" hidden="1" x14ac:dyDescent="0.25">
      <c r="A213" s="7" t="s">
        <v>63</v>
      </c>
    </row>
    <row r="214" spans="1:20" hidden="1" x14ac:dyDescent="0.25">
      <c r="A214" s="7" t="s">
        <v>63</v>
      </c>
    </row>
    <row r="215" spans="1:20" hidden="1" x14ac:dyDescent="0.25">
      <c r="A215" s="7" t="s">
        <v>63</v>
      </c>
    </row>
    <row r="216" spans="1:20" hidden="1" x14ac:dyDescent="0.25">
      <c r="A216" s="7" t="s">
        <v>63</v>
      </c>
    </row>
    <row r="217" spans="1:20" hidden="1" x14ac:dyDescent="0.25">
      <c r="A217" s="7" t="s">
        <v>63</v>
      </c>
    </row>
    <row r="218" spans="1:20" hidden="1" x14ac:dyDescent="0.25">
      <c r="A218" s="7" t="s">
        <v>63</v>
      </c>
    </row>
    <row r="219" spans="1:20" hidden="1" x14ac:dyDescent="0.25">
      <c r="A219" s="7" t="s">
        <v>63</v>
      </c>
    </row>
    <row r="220" spans="1:20" hidden="1" x14ac:dyDescent="0.25">
      <c r="A220" s="7" t="s">
        <v>63</v>
      </c>
    </row>
    <row r="221" spans="1:20" hidden="1" x14ac:dyDescent="0.25">
      <c r="A221" s="7" t="s">
        <v>63</v>
      </c>
    </row>
    <row r="222" spans="1:20" hidden="1" x14ac:dyDescent="0.25">
      <c r="A222" s="7" t="s">
        <v>63</v>
      </c>
    </row>
    <row r="223" spans="1:20" ht="16.5" x14ac:dyDescent="0.25">
      <c r="A223" s="7">
        <v>9</v>
      </c>
      <c r="B223" s="21" t="s">
        <v>102</v>
      </c>
      <c r="C223" s="21"/>
      <c r="D223" s="67" t="s">
        <v>103</v>
      </c>
      <c r="E223" s="68"/>
      <c r="F223" s="68"/>
      <c r="G223" s="68"/>
      <c r="H223" s="68"/>
      <c r="I223" s="23" t="s">
        <v>14</v>
      </c>
      <c r="J223" s="24">
        <v>1</v>
      </c>
      <c r="K223" s="24"/>
      <c r="L223" s="25"/>
      <c r="M223" s="26">
        <f>IF(AND(J223= "",K223= ""), 0, ROUND(ROUND(L223, 2) * ROUND(IF(K223="",J223,K223),  0), 2))</f>
        <v>0</v>
      </c>
      <c r="N223" s="7"/>
      <c r="P223" s="27">
        <v>0.2</v>
      </c>
      <c r="T223" s="7">
        <v>1898</v>
      </c>
    </row>
    <row r="224" spans="1:20" hidden="1" x14ac:dyDescent="0.25">
      <c r="A224" s="7" t="s">
        <v>50</v>
      </c>
    </row>
    <row r="225" spans="1:20" hidden="1" x14ac:dyDescent="0.25">
      <c r="A225" s="7" t="s">
        <v>50</v>
      </c>
    </row>
    <row r="226" spans="1:20" hidden="1" x14ac:dyDescent="0.25">
      <c r="A226" s="7" t="s">
        <v>80</v>
      </c>
    </row>
    <row r="227" spans="1:20" hidden="1" x14ac:dyDescent="0.25">
      <c r="A227" s="7" t="s">
        <v>80</v>
      </c>
    </row>
    <row r="228" spans="1:20" hidden="1" x14ac:dyDescent="0.25">
      <c r="A228" s="7" t="s">
        <v>80</v>
      </c>
    </row>
    <row r="229" spans="1:20" hidden="1" x14ac:dyDescent="0.25">
      <c r="A229" s="7" t="s">
        <v>51</v>
      </c>
    </row>
    <row r="230" spans="1:20" hidden="1" x14ac:dyDescent="0.25">
      <c r="A230" s="7" t="s">
        <v>72</v>
      </c>
    </row>
    <row r="231" spans="1:20" hidden="1" x14ac:dyDescent="0.25">
      <c r="A231" s="7" t="s">
        <v>53</v>
      </c>
    </row>
    <row r="232" spans="1:20" ht="16.5" x14ac:dyDescent="0.25">
      <c r="A232" s="7">
        <v>9</v>
      </c>
      <c r="B232" s="21" t="s">
        <v>104</v>
      </c>
      <c r="C232" s="21"/>
      <c r="D232" s="67" t="s">
        <v>105</v>
      </c>
      <c r="E232" s="68"/>
      <c r="F232" s="68"/>
      <c r="G232" s="68"/>
      <c r="H232" s="68"/>
      <c r="I232" s="23" t="s">
        <v>14</v>
      </c>
      <c r="J232" s="24">
        <v>1</v>
      </c>
      <c r="K232" s="24"/>
      <c r="L232" s="25"/>
      <c r="M232" s="26">
        <f>IF(AND(J232= "",K232= ""), 0, ROUND(ROUND(L232, 2) * ROUND(IF(K232="",J232,K232),  0), 2))</f>
        <v>0</v>
      </c>
      <c r="N232" s="7"/>
      <c r="P232" s="27">
        <v>0.2</v>
      </c>
      <c r="T232" s="7">
        <v>1898</v>
      </c>
    </row>
    <row r="233" spans="1:20" hidden="1" x14ac:dyDescent="0.25">
      <c r="A233" s="7" t="s">
        <v>50</v>
      </c>
    </row>
    <row r="234" spans="1:20" hidden="1" x14ac:dyDescent="0.25">
      <c r="A234" s="7" t="s">
        <v>50</v>
      </c>
    </row>
    <row r="235" spans="1:20" hidden="1" x14ac:dyDescent="0.25">
      <c r="A235" s="7" t="s">
        <v>80</v>
      </c>
    </row>
    <row r="236" spans="1:20" hidden="1" x14ac:dyDescent="0.25">
      <c r="A236" s="7" t="s">
        <v>80</v>
      </c>
    </row>
    <row r="237" spans="1:20" hidden="1" x14ac:dyDescent="0.25">
      <c r="A237" s="7" t="s">
        <v>80</v>
      </c>
    </row>
    <row r="238" spans="1:20" hidden="1" x14ac:dyDescent="0.25">
      <c r="A238" s="7" t="s">
        <v>53</v>
      </c>
    </row>
    <row r="239" spans="1:20" hidden="1" x14ac:dyDescent="0.25">
      <c r="A239" s="7" t="s">
        <v>63</v>
      </c>
    </row>
    <row r="240" spans="1:20" hidden="1" x14ac:dyDescent="0.25">
      <c r="A240" s="7" t="s">
        <v>75</v>
      </c>
    </row>
    <row r="241" spans="1:20" ht="16.5" x14ac:dyDescent="0.25">
      <c r="A241" s="7">
        <v>9</v>
      </c>
      <c r="B241" s="21" t="s">
        <v>106</v>
      </c>
      <c r="C241" s="21"/>
      <c r="D241" s="67" t="s">
        <v>107</v>
      </c>
      <c r="E241" s="68"/>
      <c r="F241" s="68"/>
      <c r="G241" s="68"/>
      <c r="H241" s="68"/>
      <c r="I241" s="23" t="s">
        <v>14</v>
      </c>
      <c r="J241" s="24">
        <v>1</v>
      </c>
      <c r="K241" s="24"/>
      <c r="L241" s="25"/>
      <c r="M241" s="26">
        <f>IF(AND(J241= "",K241= ""), 0, ROUND(ROUND(L241, 2) * ROUND(IF(K241="",J241,K241),  0), 2))</f>
        <v>0</v>
      </c>
      <c r="N241" s="7"/>
      <c r="P241" s="27">
        <v>0.2</v>
      </c>
      <c r="T241" s="7">
        <v>1898</v>
      </c>
    </row>
    <row r="242" spans="1:20" hidden="1" x14ac:dyDescent="0.25">
      <c r="A242" s="7" t="s">
        <v>50</v>
      </c>
    </row>
    <row r="243" spans="1:20" hidden="1" x14ac:dyDescent="0.25">
      <c r="A243" s="7" t="s">
        <v>50</v>
      </c>
    </row>
    <row r="244" spans="1:20" hidden="1" x14ac:dyDescent="0.25">
      <c r="A244" s="7" t="s">
        <v>50</v>
      </c>
    </row>
    <row r="245" spans="1:20" hidden="1" x14ac:dyDescent="0.25">
      <c r="A245" s="7" t="s">
        <v>50</v>
      </c>
    </row>
    <row r="246" spans="1:20" hidden="1" x14ac:dyDescent="0.25">
      <c r="A246" s="7" t="s">
        <v>50</v>
      </c>
    </row>
    <row r="247" spans="1:20" hidden="1" x14ac:dyDescent="0.25">
      <c r="A247" s="7" t="s">
        <v>50</v>
      </c>
    </row>
    <row r="248" spans="1:20" hidden="1" x14ac:dyDescent="0.25">
      <c r="A248" s="7" t="s">
        <v>50</v>
      </c>
    </row>
    <row r="249" spans="1:20" hidden="1" x14ac:dyDescent="0.25">
      <c r="A249" s="7" t="s">
        <v>50</v>
      </c>
    </row>
    <row r="250" spans="1:20" hidden="1" x14ac:dyDescent="0.25">
      <c r="A250" s="7" t="s">
        <v>50</v>
      </c>
    </row>
    <row r="251" spans="1:20" hidden="1" x14ac:dyDescent="0.25">
      <c r="A251" s="7" t="s">
        <v>50</v>
      </c>
    </row>
    <row r="252" spans="1:20" hidden="1" x14ac:dyDescent="0.25">
      <c r="A252" s="7" t="s">
        <v>50</v>
      </c>
    </row>
    <row r="253" spans="1:20" hidden="1" x14ac:dyDescent="0.25">
      <c r="A253" s="7" t="s">
        <v>50</v>
      </c>
    </row>
    <row r="254" spans="1:20" hidden="1" x14ac:dyDescent="0.25">
      <c r="A254" s="7" t="s">
        <v>50</v>
      </c>
    </row>
    <row r="255" spans="1:20" hidden="1" x14ac:dyDescent="0.25">
      <c r="A255" s="7" t="s">
        <v>50</v>
      </c>
    </row>
    <row r="256" spans="1:20" hidden="1" x14ac:dyDescent="0.25">
      <c r="A256" s="7" t="s">
        <v>50</v>
      </c>
    </row>
    <row r="257" spans="1:20" hidden="1" x14ac:dyDescent="0.25">
      <c r="A257" s="7" t="s">
        <v>50</v>
      </c>
    </row>
    <row r="258" spans="1:20" hidden="1" x14ac:dyDescent="0.25">
      <c r="A258" s="7" t="s">
        <v>50</v>
      </c>
    </row>
    <row r="259" spans="1:20" hidden="1" x14ac:dyDescent="0.25">
      <c r="A259" s="7" t="s">
        <v>50</v>
      </c>
    </row>
    <row r="260" spans="1:20" hidden="1" x14ac:dyDescent="0.25">
      <c r="A260" s="7" t="s">
        <v>50</v>
      </c>
    </row>
    <row r="261" spans="1:20" hidden="1" x14ac:dyDescent="0.25">
      <c r="A261" s="7" t="s">
        <v>80</v>
      </c>
    </row>
    <row r="262" spans="1:20" hidden="1" x14ac:dyDescent="0.25">
      <c r="A262" s="7" t="s">
        <v>80</v>
      </c>
    </row>
    <row r="263" spans="1:20" hidden="1" x14ac:dyDescent="0.25">
      <c r="A263" s="7" t="s">
        <v>80</v>
      </c>
    </row>
    <row r="264" spans="1:20" hidden="1" x14ac:dyDescent="0.25">
      <c r="A264" s="7" t="s">
        <v>53</v>
      </c>
    </row>
    <row r="265" spans="1:20" hidden="1" x14ac:dyDescent="0.25">
      <c r="A265" s="7" t="s">
        <v>54</v>
      </c>
    </row>
    <row r="266" spans="1:20" ht="16.5" x14ac:dyDescent="0.25">
      <c r="A266" s="7">
        <v>9</v>
      </c>
      <c r="B266" s="21" t="s">
        <v>108</v>
      </c>
      <c r="C266" s="21"/>
      <c r="D266" s="67" t="s">
        <v>109</v>
      </c>
      <c r="E266" s="68"/>
      <c r="F266" s="68"/>
      <c r="G266" s="68"/>
      <c r="H266" s="68"/>
      <c r="I266" s="23" t="s">
        <v>11</v>
      </c>
      <c r="J266" s="31">
        <v>27</v>
      </c>
      <c r="K266" s="31"/>
      <c r="L266" s="25"/>
      <c r="M266" s="26">
        <f>IF(AND(J266= "",K266= ""), 0, ROUND(ROUND(L266, 2) * ROUND(IF(K266="",J266,K266),  2), 2))</f>
        <v>0</v>
      </c>
      <c r="N266" s="7"/>
      <c r="P266" s="27">
        <v>0.2</v>
      </c>
      <c r="T266" s="7">
        <v>1898</v>
      </c>
    </row>
    <row r="267" spans="1:20" hidden="1" x14ac:dyDescent="0.25">
      <c r="A267" s="7" t="s">
        <v>50</v>
      </c>
    </row>
    <row r="268" spans="1:20" hidden="1" x14ac:dyDescent="0.25">
      <c r="A268" s="7" t="s">
        <v>50</v>
      </c>
    </row>
    <row r="269" spans="1:20" hidden="1" x14ac:dyDescent="0.25">
      <c r="A269" s="7" t="s">
        <v>50</v>
      </c>
    </row>
    <row r="270" spans="1:20" hidden="1" x14ac:dyDescent="0.25">
      <c r="A270" s="7" t="s">
        <v>50</v>
      </c>
    </row>
    <row r="271" spans="1:20" hidden="1" x14ac:dyDescent="0.25">
      <c r="A271" s="7" t="s">
        <v>50</v>
      </c>
    </row>
    <row r="272" spans="1:20" hidden="1" x14ac:dyDescent="0.25">
      <c r="A272" s="7" t="s">
        <v>50</v>
      </c>
    </row>
    <row r="273" spans="1:20" hidden="1" x14ac:dyDescent="0.25">
      <c r="A273" s="7" t="s">
        <v>50</v>
      </c>
    </row>
    <row r="274" spans="1:20" hidden="1" x14ac:dyDescent="0.25">
      <c r="A274" s="7" t="s">
        <v>50</v>
      </c>
    </row>
    <row r="275" spans="1:20" hidden="1" x14ac:dyDescent="0.25">
      <c r="A275" s="7" t="s">
        <v>50</v>
      </c>
    </row>
    <row r="276" spans="1:20" hidden="1" x14ac:dyDescent="0.25">
      <c r="A276" s="7" t="s">
        <v>50</v>
      </c>
    </row>
    <row r="277" spans="1:20" hidden="1" x14ac:dyDescent="0.25">
      <c r="A277" s="7" t="s">
        <v>50</v>
      </c>
    </row>
    <row r="278" spans="1:20" hidden="1" x14ac:dyDescent="0.25">
      <c r="A278" s="7" t="s">
        <v>50</v>
      </c>
    </row>
    <row r="279" spans="1:20" hidden="1" x14ac:dyDescent="0.25">
      <c r="A279" s="7" t="s">
        <v>50</v>
      </c>
    </row>
    <row r="280" spans="1:20" hidden="1" x14ac:dyDescent="0.25">
      <c r="A280" s="7" t="s">
        <v>80</v>
      </c>
    </row>
    <row r="281" spans="1:20" hidden="1" x14ac:dyDescent="0.25">
      <c r="A281" s="7" t="s">
        <v>80</v>
      </c>
    </row>
    <row r="282" spans="1:20" hidden="1" x14ac:dyDescent="0.25">
      <c r="A282" s="7" t="s">
        <v>80</v>
      </c>
    </row>
    <row r="283" spans="1:20" hidden="1" x14ac:dyDescent="0.25">
      <c r="A283" s="7" t="s">
        <v>68</v>
      </c>
    </row>
    <row r="284" spans="1:20" hidden="1" x14ac:dyDescent="0.25">
      <c r="A284" s="7" t="s">
        <v>67</v>
      </c>
    </row>
    <row r="285" spans="1:20" hidden="1" x14ac:dyDescent="0.25">
      <c r="A285" s="7" t="s">
        <v>72</v>
      </c>
    </row>
    <row r="286" spans="1:20" hidden="1" x14ac:dyDescent="0.25">
      <c r="A286" s="7" t="s">
        <v>53</v>
      </c>
    </row>
    <row r="287" spans="1:20" hidden="1" x14ac:dyDescent="0.25">
      <c r="A287" s="7" t="s">
        <v>54</v>
      </c>
    </row>
    <row r="288" spans="1:20" ht="16.5" x14ac:dyDescent="0.25">
      <c r="A288" s="7">
        <v>9</v>
      </c>
      <c r="B288" s="21" t="s">
        <v>110</v>
      </c>
      <c r="C288" s="21"/>
      <c r="D288" s="67" t="s">
        <v>111</v>
      </c>
      <c r="E288" s="68"/>
      <c r="F288" s="68"/>
      <c r="G288" s="68"/>
      <c r="H288" s="68"/>
      <c r="I288" s="23" t="s">
        <v>49</v>
      </c>
      <c r="J288" s="24">
        <v>1</v>
      </c>
      <c r="K288" s="24"/>
      <c r="L288" s="25"/>
      <c r="M288" s="26">
        <f>IF(AND(J288= "",K288= ""), 0, ROUND(ROUND(L288, 2) * ROUND(IF(K288="",J288,K288),  0), 2))</f>
        <v>0</v>
      </c>
      <c r="N288" s="7"/>
      <c r="P288" s="27">
        <v>0.2</v>
      </c>
      <c r="T288" s="7">
        <v>1898</v>
      </c>
    </row>
    <row r="289" spans="1:1" hidden="1" x14ac:dyDescent="0.25">
      <c r="A289" s="7" t="s">
        <v>50</v>
      </c>
    </row>
    <row r="290" spans="1:1" hidden="1" x14ac:dyDescent="0.25">
      <c r="A290" s="7" t="s">
        <v>50</v>
      </c>
    </row>
    <row r="291" spans="1:1" hidden="1" x14ac:dyDescent="0.25">
      <c r="A291" s="7" t="s">
        <v>50</v>
      </c>
    </row>
    <row r="292" spans="1:1" hidden="1" x14ac:dyDescent="0.25">
      <c r="A292" s="7" t="s">
        <v>50</v>
      </c>
    </row>
    <row r="293" spans="1:1" hidden="1" x14ac:dyDescent="0.25">
      <c r="A293" s="7" t="s">
        <v>50</v>
      </c>
    </row>
    <row r="294" spans="1:1" hidden="1" x14ac:dyDescent="0.25">
      <c r="A294" s="7" t="s">
        <v>50</v>
      </c>
    </row>
    <row r="295" spans="1:1" hidden="1" x14ac:dyDescent="0.25">
      <c r="A295" s="7" t="s">
        <v>50</v>
      </c>
    </row>
    <row r="296" spans="1:1" hidden="1" x14ac:dyDescent="0.25">
      <c r="A296" s="7" t="s">
        <v>50</v>
      </c>
    </row>
    <row r="297" spans="1:1" hidden="1" x14ac:dyDescent="0.25">
      <c r="A297" s="7" t="s">
        <v>50</v>
      </c>
    </row>
    <row r="298" spans="1:1" hidden="1" x14ac:dyDescent="0.25">
      <c r="A298" s="7" t="s">
        <v>50</v>
      </c>
    </row>
    <row r="299" spans="1:1" hidden="1" x14ac:dyDescent="0.25">
      <c r="A299" s="7" t="s">
        <v>50</v>
      </c>
    </row>
    <row r="300" spans="1:1" hidden="1" x14ac:dyDescent="0.25">
      <c r="A300" s="7" t="s">
        <v>50</v>
      </c>
    </row>
    <row r="301" spans="1:1" hidden="1" x14ac:dyDescent="0.25">
      <c r="A301" s="7" t="s">
        <v>50</v>
      </c>
    </row>
    <row r="302" spans="1:1" hidden="1" x14ac:dyDescent="0.25">
      <c r="A302" s="7" t="s">
        <v>50</v>
      </c>
    </row>
    <row r="303" spans="1:1" hidden="1" x14ac:dyDescent="0.25">
      <c r="A303" s="7" t="s">
        <v>50</v>
      </c>
    </row>
    <row r="304" spans="1:1" hidden="1" x14ac:dyDescent="0.25">
      <c r="A304" s="7" t="s">
        <v>50</v>
      </c>
    </row>
    <row r="305" spans="1:1" hidden="1" x14ac:dyDescent="0.25">
      <c r="A305" s="7" t="s">
        <v>50</v>
      </c>
    </row>
    <row r="306" spans="1:1" hidden="1" x14ac:dyDescent="0.25">
      <c r="A306" s="7" t="s">
        <v>50</v>
      </c>
    </row>
    <row r="307" spans="1:1" hidden="1" x14ac:dyDescent="0.25">
      <c r="A307" s="7" t="s">
        <v>50</v>
      </c>
    </row>
    <row r="308" spans="1:1" hidden="1" x14ac:dyDescent="0.25">
      <c r="A308" s="7" t="s">
        <v>50</v>
      </c>
    </row>
    <row r="309" spans="1:1" hidden="1" x14ac:dyDescent="0.25">
      <c r="A309" s="7" t="s">
        <v>50</v>
      </c>
    </row>
    <row r="310" spans="1:1" hidden="1" x14ac:dyDescent="0.25">
      <c r="A310" s="7" t="s">
        <v>50</v>
      </c>
    </row>
    <row r="311" spans="1:1" hidden="1" x14ac:dyDescent="0.25">
      <c r="A311" s="7" t="s">
        <v>50</v>
      </c>
    </row>
    <row r="312" spans="1:1" hidden="1" x14ac:dyDescent="0.25">
      <c r="A312" s="7" t="s">
        <v>50</v>
      </c>
    </row>
    <row r="313" spans="1:1" hidden="1" x14ac:dyDescent="0.25">
      <c r="A313" s="7" t="s">
        <v>50</v>
      </c>
    </row>
    <row r="314" spans="1:1" hidden="1" x14ac:dyDescent="0.25">
      <c r="A314" s="7" t="s">
        <v>50</v>
      </c>
    </row>
    <row r="315" spans="1:1" hidden="1" x14ac:dyDescent="0.25">
      <c r="A315" s="7" t="s">
        <v>50</v>
      </c>
    </row>
    <row r="316" spans="1:1" hidden="1" x14ac:dyDescent="0.25">
      <c r="A316" s="7" t="s">
        <v>80</v>
      </c>
    </row>
    <row r="317" spans="1:1" hidden="1" x14ac:dyDescent="0.25">
      <c r="A317" s="7" t="s">
        <v>80</v>
      </c>
    </row>
    <row r="318" spans="1:1" hidden="1" x14ac:dyDescent="0.25">
      <c r="A318" s="7" t="s">
        <v>80</v>
      </c>
    </row>
    <row r="319" spans="1:1" hidden="1" x14ac:dyDescent="0.25">
      <c r="A319" s="7" t="s">
        <v>51</v>
      </c>
    </row>
    <row r="320" spans="1:1" hidden="1" x14ac:dyDescent="0.25">
      <c r="A320" s="7" t="s">
        <v>72</v>
      </c>
    </row>
    <row r="321" spans="1:20" hidden="1" x14ac:dyDescent="0.25">
      <c r="A321" s="7" t="s">
        <v>53</v>
      </c>
    </row>
    <row r="322" spans="1:20" hidden="1" x14ac:dyDescent="0.25">
      <c r="A322" s="7" t="s">
        <v>54</v>
      </c>
    </row>
    <row r="323" spans="1:20" ht="16.5" x14ac:dyDescent="0.25">
      <c r="A323" s="7">
        <v>9</v>
      </c>
      <c r="B323" s="21" t="s">
        <v>112</v>
      </c>
      <c r="C323" s="21"/>
      <c r="D323" s="67" t="s">
        <v>113</v>
      </c>
      <c r="E323" s="68"/>
      <c r="F323" s="68"/>
      <c r="G323" s="68"/>
      <c r="H323" s="68"/>
      <c r="I323" s="23" t="s">
        <v>11</v>
      </c>
      <c r="J323" s="31">
        <v>15.5</v>
      </c>
      <c r="K323" s="31"/>
      <c r="L323" s="25"/>
      <c r="M323" s="26">
        <f>IF(AND(J323= "",K323= ""), 0, ROUND(ROUND(L323, 2) * ROUND(IF(K323="",J323,K323),  2), 2))</f>
        <v>0</v>
      </c>
      <c r="N323" s="7"/>
      <c r="P323" s="27">
        <v>0.2</v>
      </c>
      <c r="T323" s="7">
        <v>1898</v>
      </c>
    </row>
    <row r="324" spans="1:20" hidden="1" x14ac:dyDescent="0.25">
      <c r="A324" s="7" t="s">
        <v>50</v>
      </c>
    </row>
    <row r="325" spans="1:20" hidden="1" x14ac:dyDescent="0.25">
      <c r="A325" s="7" t="s">
        <v>50</v>
      </c>
    </row>
    <row r="326" spans="1:20" hidden="1" x14ac:dyDescent="0.25">
      <c r="A326" s="7" t="s">
        <v>50</v>
      </c>
    </row>
    <row r="327" spans="1:20" hidden="1" x14ac:dyDescent="0.25">
      <c r="A327" s="7" t="s">
        <v>50</v>
      </c>
    </row>
    <row r="328" spans="1:20" hidden="1" x14ac:dyDescent="0.25">
      <c r="A328" s="7" t="s">
        <v>50</v>
      </c>
    </row>
    <row r="329" spans="1:20" hidden="1" x14ac:dyDescent="0.25">
      <c r="A329" s="7" t="s">
        <v>50</v>
      </c>
    </row>
    <row r="330" spans="1:20" hidden="1" x14ac:dyDescent="0.25">
      <c r="A330" s="7" t="s">
        <v>50</v>
      </c>
    </row>
    <row r="331" spans="1:20" hidden="1" x14ac:dyDescent="0.25">
      <c r="A331" s="7" t="s">
        <v>50</v>
      </c>
    </row>
    <row r="332" spans="1:20" hidden="1" x14ac:dyDescent="0.25">
      <c r="A332" s="7" t="s">
        <v>80</v>
      </c>
    </row>
    <row r="333" spans="1:20" hidden="1" x14ac:dyDescent="0.25">
      <c r="A333" s="7" t="s">
        <v>80</v>
      </c>
    </row>
    <row r="334" spans="1:20" hidden="1" x14ac:dyDescent="0.25">
      <c r="A334" s="7" t="s">
        <v>80</v>
      </c>
    </row>
    <row r="335" spans="1:20" hidden="1" x14ac:dyDescent="0.25">
      <c r="A335" s="7" t="s">
        <v>51</v>
      </c>
    </row>
    <row r="336" spans="1:20" hidden="1" x14ac:dyDescent="0.25">
      <c r="A336" s="7" t="s">
        <v>52</v>
      </c>
    </row>
    <row r="337" spans="1:20" hidden="1" x14ac:dyDescent="0.25">
      <c r="A337" s="7" t="s">
        <v>72</v>
      </c>
    </row>
    <row r="338" spans="1:20" hidden="1" x14ac:dyDescent="0.25">
      <c r="A338" s="7" t="s">
        <v>53</v>
      </c>
    </row>
    <row r="339" spans="1:20" hidden="1" x14ac:dyDescent="0.25">
      <c r="A339" s="7" t="s">
        <v>54</v>
      </c>
    </row>
    <row r="340" spans="1:20" ht="16.5" x14ac:dyDescent="0.25">
      <c r="A340" s="7">
        <v>9</v>
      </c>
      <c r="B340" s="21" t="s">
        <v>114</v>
      </c>
      <c r="C340" s="21"/>
      <c r="D340" s="67" t="s">
        <v>115</v>
      </c>
      <c r="E340" s="68"/>
      <c r="F340" s="68"/>
      <c r="G340" s="68"/>
      <c r="H340" s="68"/>
      <c r="I340" s="23" t="s">
        <v>87</v>
      </c>
      <c r="J340" s="31">
        <v>88</v>
      </c>
      <c r="K340" s="31"/>
      <c r="L340" s="25"/>
      <c r="M340" s="26">
        <f>IF(AND(J340= "",K340= ""), 0, ROUND(ROUND(L340, 2) * ROUND(IF(K340="",J340,K340),  2), 2))</f>
        <v>0</v>
      </c>
      <c r="N340" s="7"/>
      <c r="P340" s="27">
        <v>0.2</v>
      </c>
      <c r="T340" s="7">
        <v>1898</v>
      </c>
    </row>
    <row r="341" spans="1:20" hidden="1" x14ac:dyDescent="0.25">
      <c r="A341" s="7" t="s">
        <v>50</v>
      </c>
    </row>
    <row r="342" spans="1:20" hidden="1" x14ac:dyDescent="0.25">
      <c r="A342" s="7" t="s">
        <v>50</v>
      </c>
    </row>
    <row r="343" spans="1:20" hidden="1" x14ac:dyDescent="0.25">
      <c r="A343" s="7" t="s">
        <v>50</v>
      </c>
    </row>
    <row r="344" spans="1:20" hidden="1" x14ac:dyDescent="0.25">
      <c r="A344" s="7" t="s">
        <v>50</v>
      </c>
    </row>
    <row r="345" spans="1:20" hidden="1" x14ac:dyDescent="0.25">
      <c r="A345" s="7" t="s">
        <v>50</v>
      </c>
    </row>
    <row r="346" spans="1:20" hidden="1" x14ac:dyDescent="0.25">
      <c r="A346" s="7" t="s">
        <v>50</v>
      </c>
    </row>
    <row r="347" spans="1:20" hidden="1" x14ac:dyDescent="0.25">
      <c r="A347" s="7" t="s">
        <v>80</v>
      </c>
    </row>
    <row r="348" spans="1:20" hidden="1" x14ac:dyDescent="0.25">
      <c r="A348" s="7" t="s">
        <v>80</v>
      </c>
    </row>
    <row r="349" spans="1:20" hidden="1" x14ac:dyDescent="0.25">
      <c r="A349" s="7" t="s">
        <v>80</v>
      </c>
    </row>
    <row r="350" spans="1:20" hidden="1" x14ac:dyDescent="0.25">
      <c r="A350" s="7" t="s">
        <v>80</v>
      </c>
    </row>
    <row r="351" spans="1:20" hidden="1" x14ac:dyDescent="0.25">
      <c r="A351" s="7" t="s">
        <v>51</v>
      </c>
    </row>
    <row r="352" spans="1:20" hidden="1" x14ac:dyDescent="0.25">
      <c r="A352" s="7" t="s">
        <v>52</v>
      </c>
    </row>
    <row r="353" spans="1:14" hidden="1" x14ac:dyDescent="0.25">
      <c r="A353" s="7" t="s">
        <v>68</v>
      </c>
    </row>
    <row r="354" spans="1:14" hidden="1" x14ac:dyDescent="0.25">
      <c r="A354" s="7" t="s">
        <v>69</v>
      </c>
    </row>
    <row r="355" spans="1:14" hidden="1" x14ac:dyDescent="0.25">
      <c r="A355" s="7" t="s">
        <v>71</v>
      </c>
    </row>
    <row r="356" spans="1:14" hidden="1" x14ac:dyDescent="0.25">
      <c r="A356" s="7" t="s">
        <v>70</v>
      </c>
    </row>
    <row r="357" spans="1:14" hidden="1" x14ac:dyDescent="0.25">
      <c r="A357" s="7" t="s">
        <v>67</v>
      </c>
    </row>
    <row r="358" spans="1:14" hidden="1" x14ac:dyDescent="0.25">
      <c r="A358" s="7" t="s">
        <v>72</v>
      </c>
    </row>
    <row r="359" spans="1:14" hidden="1" x14ac:dyDescent="0.25">
      <c r="A359" s="7" t="s">
        <v>53</v>
      </c>
    </row>
    <row r="360" spans="1:14" hidden="1" x14ac:dyDescent="0.25">
      <c r="A360" s="7" t="s">
        <v>54</v>
      </c>
    </row>
    <row r="361" spans="1:14" ht="18" x14ac:dyDescent="0.25">
      <c r="A361" s="7">
        <v>5</v>
      </c>
      <c r="B361" s="16" t="s">
        <v>116</v>
      </c>
      <c r="C361" s="16"/>
      <c r="D361" s="69" t="s">
        <v>117</v>
      </c>
      <c r="E361" s="69"/>
      <c r="F361" s="69"/>
      <c r="G361" s="69"/>
      <c r="H361" s="69"/>
      <c r="I361" s="29"/>
      <c r="J361" s="29"/>
      <c r="K361" s="29"/>
      <c r="L361" s="29"/>
      <c r="M361" s="30"/>
      <c r="N361" s="7"/>
    </row>
    <row r="362" spans="1:14" hidden="1" x14ac:dyDescent="0.25">
      <c r="A362" s="7" t="s">
        <v>63</v>
      </c>
    </row>
    <row r="363" spans="1:14" hidden="1" x14ac:dyDescent="0.25">
      <c r="A363" s="7" t="s">
        <v>63</v>
      </c>
    </row>
    <row r="364" spans="1:14" hidden="1" x14ac:dyDescent="0.25">
      <c r="A364" s="7" t="s">
        <v>63</v>
      </c>
    </row>
    <row r="365" spans="1:14" hidden="1" x14ac:dyDescent="0.25">
      <c r="A365" s="7" t="s">
        <v>63</v>
      </c>
    </row>
    <row r="366" spans="1:14" hidden="1" x14ac:dyDescent="0.25">
      <c r="A366" s="7" t="s">
        <v>63</v>
      </c>
    </row>
    <row r="367" spans="1:14" hidden="1" x14ac:dyDescent="0.25">
      <c r="A367" s="7" t="s">
        <v>63</v>
      </c>
    </row>
    <row r="368" spans="1:14" hidden="1" x14ac:dyDescent="0.25">
      <c r="A368" s="7" t="s">
        <v>63</v>
      </c>
    </row>
    <row r="369" spans="1:20" hidden="1" x14ac:dyDescent="0.25">
      <c r="A369" s="7" t="s">
        <v>63</v>
      </c>
    </row>
    <row r="370" spans="1:20" hidden="1" x14ac:dyDescent="0.25">
      <c r="A370" s="7" t="s">
        <v>63</v>
      </c>
    </row>
    <row r="371" spans="1:20" hidden="1" x14ac:dyDescent="0.25">
      <c r="A371" s="7" t="s">
        <v>63</v>
      </c>
    </row>
    <row r="372" spans="1:20" hidden="1" x14ac:dyDescent="0.25">
      <c r="A372" s="7" t="s">
        <v>63</v>
      </c>
    </row>
    <row r="373" spans="1:20" hidden="1" x14ac:dyDescent="0.25">
      <c r="A373" s="7" t="s">
        <v>63</v>
      </c>
    </row>
    <row r="374" spans="1:20" ht="16.5" x14ac:dyDescent="0.25">
      <c r="A374" s="7">
        <v>9</v>
      </c>
      <c r="B374" s="21" t="s">
        <v>118</v>
      </c>
      <c r="C374" s="21"/>
      <c r="D374" s="67" t="s">
        <v>79</v>
      </c>
      <c r="E374" s="68"/>
      <c r="F374" s="68"/>
      <c r="G374" s="68"/>
      <c r="H374" s="68"/>
      <c r="I374" s="23" t="s">
        <v>49</v>
      </c>
      <c r="J374" s="24">
        <v>1</v>
      </c>
      <c r="K374" s="24"/>
      <c r="L374" s="25"/>
      <c r="M374" s="26">
        <f>IF(AND(J374= "",K374= ""), 0, ROUND(ROUND(L374, 2) * ROUND(IF(K374="",J374,K374),  0), 2))</f>
        <v>0</v>
      </c>
      <c r="N374" s="7"/>
      <c r="P374" s="27">
        <v>0.2</v>
      </c>
      <c r="T374" s="7">
        <v>1898</v>
      </c>
    </row>
    <row r="375" spans="1:20" hidden="1" x14ac:dyDescent="0.25">
      <c r="A375" s="7" t="s">
        <v>50</v>
      </c>
    </row>
    <row r="376" spans="1:20" hidden="1" x14ac:dyDescent="0.25">
      <c r="A376" s="7" t="s">
        <v>50</v>
      </c>
    </row>
    <row r="377" spans="1:20" hidden="1" x14ac:dyDescent="0.25">
      <c r="A377" s="7" t="s">
        <v>50</v>
      </c>
    </row>
    <row r="378" spans="1:20" hidden="1" x14ac:dyDescent="0.25">
      <c r="A378" s="7" t="s">
        <v>50</v>
      </c>
    </row>
    <row r="379" spans="1:20" hidden="1" x14ac:dyDescent="0.25">
      <c r="A379" s="7" t="s">
        <v>50</v>
      </c>
    </row>
    <row r="380" spans="1:20" hidden="1" x14ac:dyDescent="0.25">
      <c r="A380" s="7" t="s">
        <v>50</v>
      </c>
    </row>
    <row r="381" spans="1:20" hidden="1" x14ac:dyDescent="0.25">
      <c r="A381" s="7" t="s">
        <v>50</v>
      </c>
    </row>
    <row r="382" spans="1:20" hidden="1" x14ac:dyDescent="0.25">
      <c r="A382" s="7" t="s">
        <v>50</v>
      </c>
    </row>
    <row r="383" spans="1:20" hidden="1" x14ac:dyDescent="0.25">
      <c r="A383" s="7" t="s">
        <v>50</v>
      </c>
    </row>
    <row r="384" spans="1:20" hidden="1" x14ac:dyDescent="0.25">
      <c r="A384" s="7" t="s">
        <v>50</v>
      </c>
    </row>
    <row r="385" spans="1:20" hidden="1" x14ac:dyDescent="0.25">
      <c r="A385" s="7" t="s">
        <v>50</v>
      </c>
    </row>
    <row r="386" spans="1:20" hidden="1" x14ac:dyDescent="0.25">
      <c r="A386" s="28" t="s">
        <v>57</v>
      </c>
    </row>
    <row r="387" spans="1:20" hidden="1" x14ac:dyDescent="0.25">
      <c r="A387" s="7" t="s">
        <v>50</v>
      </c>
    </row>
    <row r="388" spans="1:20" hidden="1" x14ac:dyDescent="0.25">
      <c r="A388" s="28" t="s">
        <v>119</v>
      </c>
    </row>
    <row r="389" spans="1:20" hidden="1" x14ac:dyDescent="0.25">
      <c r="A389" s="7" t="s">
        <v>50</v>
      </c>
    </row>
    <row r="390" spans="1:20" hidden="1" x14ac:dyDescent="0.25">
      <c r="A390" s="7" t="s">
        <v>80</v>
      </c>
    </row>
    <row r="391" spans="1:20" hidden="1" x14ac:dyDescent="0.25">
      <c r="A391" s="7" t="s">
        <v>80</v>
      </c>
    </row>
    <row r="392" spans="1:20" hidden="1" x14ac:dyDescent="0.25">
      <c r="A392" s="7" t="s">
        <v>72</v>
      </c>
    </row>
    <row r="393" spans="1:20" hidden="1" x14ac:dyDescent="0.25">
      <c r="A393" s="7" t="s">
        <v>53</v>
      </c>
    </row>
    <row r="394" spans="1:20" hidden="1" x14ac:dyDescent="0.25">
      <c r="A394" s="7" t="s">
        <v>63</v>
      </c>
    </row>
    <row r="395" spans="1:20" ht="16.5" x14ac:dyDescent="0.25">
      <c r="A395" s="7">
        <v>9</v>
      </c>
      <c r="B395" s="21" t="s">
        <v>120</v>
      </c>
      <c r="C395" s="21"/>
      <c r="D395" s="67" t="s">
        <v>82</v>
      </c>
      <c r="E395" s="68"/>
      <c r="F395" s="68"/>
      <c r="G395" s="68"/>
      <c r="H395" s="68"/>
      <c r="I395" s="23" t="s">
        <v>49</v>
      </c>
      <c r="J395" s="24">
        <v>1</v>
      </c>
      <c r="K395" s="24"/>
      <c r="L395" s="25"/>
      <c r="M395" s="26">
        <f>IF(AND(J395= "",K395= ""), 0, ROUND(ROUND(L395, 2) * ROUND(IF(K395="",J395,K395),  0), 2))</f>
        <v>0</v>
      </c>
      <c r="N395" s="7"/>
      <c r="P395" s="27">
        <v>0.2</v>
      </c>
      <c r="T395" s="7">
        <v>1898</v>
      </c>
    </row>
    <row r="396" spans="1:20" hidden="1" x14ac:dyDescent="0.25">
      <c r="A396" s="28" t="s">
        <v>57</v>
      </c>
    </row>
    <row r="397" spans="1:20" hidden="1" x14ac:dyDescent="0.25">
      <c r="A397" s="7" t="s">
        <v>50</v>
      </c>
    </row>
    <row r="398" spans="1:20" hidden="1" x14ac:dyDescent="0.25">
      <c r="A398" s="7" t="s">
        <v>80</v>
      </c>
    </row>
    <row r="399" spans="1:20" hidden="1" x14ac:dyDescent="0.25">
      <c r="A399" s="7" t="s">
        <v>80</v>
      </c>
    </row>
    <row r="400" spans="1:20" hidden="1" x14ac:dyDescent="0.25">
      <c r="A400" s="7" t="s">
        <v>53</v>
      </c>
    </row>
    <row r="401" spans="1:20" hidden="1" x14ac:dyDescent="0.25">
      <c r="A401" s="7" t="s">
        <v>63</v>
      </c>
    </row>
    <row r="402" spans="1:20" ht="16.5" x14ac:dyDescent="0.25">
      <c r="A402" s="7">
        <v>9</v>
      </c>
      <c r="B402" s="21" t="s">
        <v>121</v>
      </c>
      <c r="C402" s="21"/>
      <c r="D402" s="67" t="s">
        <v>84</v>
      </c>
      <c r="E402" s="68"/>
      <c r="F402" s="68"/>
      <c r="G402" s="68"/>
      <c r="H402" s="68"/>
      <c r="I402" s="23" t="s">
        <v>49</v>
      </c>
      <c r="J402" s="24">
        <v>1</v>
      </c>
      <c r="K402" s="24"/>
      <c r="L402" s="25"/>
      <c r="M402" s="26">
        <f>IF(AND(J402= "",K402= ""), 0, ROUND(ROUND(L402, 2) * ROUND(IF(K402="",J402,K402),  0), 2))</f>
        <v>0</v>
      </c>
      <c r="N402" s="7"/>
      <c r="P402" s="27">
        <v>0.2</v>
      </c>
      <c r="T402" s="7">
        <v>1898</v>
      </c>
    </row>
    <row r="403" spans="1:20" hidden="1" x14ac:dyDescent="0.25">
      <c r="A403" s="7" t="s">
        <v>50</v>
      </c>
    </row>
    <row r="404" spans="1:20" hidden="1" x14ac:dyDescent="0.25">
      <c r="A404" s="28" t="s">
        <v>57</v>
      </c>
    </row>
    <row r="405" spans="1:20" hidden="1" x14ac:dyDescent="0.25">
      <c r="A405" s="7" t="s">
        <v>50</v>
      </c>
    </row>
    <row r="406" spans="1:20" hidden="1" x14ac:dyDescent="0.25">
      <c r="A406" s="7" t="s">
        <v>80</v>
      </c>
    </row>
    <row r="407" spans="1:20" hidden="1" x14ac:dyDescent="0.25">
      <c r="A407" s="7" t="s">
        <v>80</v>
      </c>
    </row>
    <row r="408" spans="1:20" hidden="1" x14ac:dyDescent="0.25">
      <c r="A408" s="7" t="s">
        <v>72</v>
      </c>
    </row>
    <row r="409" spans="1:20" hidden="1" x14ac:dyDescent="0.25">
      <c r="A409" s="7" t="s">
        <v>53</v>
      </c>
    </row>
    <row r="410" spans="1:20" hidden="1" x14ac:dyDescent="0.25">
      <c r="A410" s="7" t="s">
        <v>63</v>
      </c>
    </row>
    <row r="411" spans="1:20" hidden="1" x14ac:dyDescent="0.25">
      <c r="A411" s="7" t="s">
        <v>75</v>
      </c>
    </row>
    <row r="412" spans="1:20" ht="18" x14ac:dyDescent="0.25">
      <c r="A412" s="7">
        <v>5</v>
      </c>
      <c r="B412" s="16" t="s">
        <v>122</v>
      </c>
      <c r="C412" s="16"/>
      <c r="D412" s="69" t="s">
        <v>123</v>
      </c>
      <c r="E412" s="69"/>
      <c r="F412" s="69"/>
      <c r="G412" s="69"/>
      <c r="H412" s="69"/>
      <c r="I412" s="29"/>
      <c r="J412" s="29"/>
      <c r="K412" s="29"/>
      <c r="L412" s="29"/>
      <c r="M412" s="30"/>
      <c r="N412" s="7"/>
    </row>
    <row r="413" spans="1:20" hidden="1" x14ac:dyDescent="0.25">
      <c r="A413" s="7" t="s">
        <v>63</v>
      </c>
    </row>
    <row r="414" spans="1:20" hidden="1" x14ac:dyDescent="0.25">
      <c r="A414" s="7" t="s">
        <v>63</v>
      </c>
    </row>
    <row r="415" spans="1:20" hidden="1" x14ac:dyDescent="0.25">
      <c r="A415" s="7" t="s">
        <v>63</v>
      </c>
    </row>
    <row r="416" spans="1:20" hidden="1" x14ac:dyDescent="0.25">
      <c r="A416" s="7" t="s">
        <v>63</v>
      </c>
    </row>
    <row r="417" spans="1:20" hidden="1" x14ac:dyDescent="0.25">
      <c r="A417" s="7" t="s">
        <v>63</v>
      </c>
    </row>
    <row r="418" spans="1:20" hidden="1" x14ac:dyDescent="0.25">
      <c r="A418" s="7" t="s">
        <v>63</v>
      </c>
    </row>
    <row r="419" spans="1:20" hidden="1" x14ac:dyDescent="0.25">
      <c r="A419" s="7" t="s">
        <v>63</v>
      </c>
    </row>
    <row r="420" spans="1:20" hidden="1" x14ac:dyDescent="0.25">
      <c r="A420" s="7" t="s">
        <v>63</v>
      </c>
    </row>
    <row r="421" spans="1:20" hidden="1" x14ac:dyDescent="0.25">
      <c r="A421" s="7" t="s">
        <v>63</v>
      </c>
    </row>
    <row r="422" spans="1:20" hidden="1" x14ac:dyDescent="0.25">
      <c r="A422" s="7" t="s">
        <v>63</v>
      </c>
    </row>
    <row r="423" spans="1:20" hidden="1" x14ac:dyDescent="0.25">
      <c r="A423" s="7" t="s">
        <v>63</v>
      </c>
    </row>
    <row r="424" spans="1:20" hidden="1" x14ac:dyDescent="0.25">
      <c r="A424" s="7" t="s">
        <v>63</v>
      </c>
    </row>
    <row r="425" spans="1:20" hidden="1" x14ac:dyDescent="0.25">
      <c r="A425" s="7" t="s">
        <v>64</v>
      </c>
    </row>
    <row r="426" spans="1:20" hidden="1" x14ac:dyDescent="0.25">
      <c r="A426" s="7" t="s">
        <v>64</v>
      </c>
    </row>
    <row r="427" spans="1:20" hidden="1" x14ac:dyDescent="0.25">
      <c r="A427" s="7" t="s">
        <v>64</v>
      </c>
    </row>
    <row r="428" spans="1:20" hidden="1" x14ac:dyDescent="0.25">
      <c r="A428" s="7" t="s">
        <v>63</v>
      </c>
    </row>
    <row r="429" spans="1:20" ht="16.5" x14ac:dyDescent="0.25">
      <c r="A429" s="7">
        <v>9</v>
      </c>
      <c r="B429" s="21" t="s">
        <v>124</v>
      </c>
      <c r="C429" s="21"/>
      <c r="D429" s="67" t="s">
        <v>125</v>
      </c>
      <c r="E429" s="68"/>
      <c r="F429" s="68"/>
      <c r="G429" s="68"/>
      <c r="H429" s="68"/>
      <c r="I429" s="23" t="s">
        <v>14</v>
      </c>
      <c r="J429" s="24">
        <v>1</v>
      </c>
      <c r="K429" s="24"/>
      <c r="L429" s="25"/>
      <c r="M429" s="26">
        <f>IF(AND(J429= "",K429= ""), 0, ROUND(ROUND(L429, 2) * ROUND(IF(K429="",J429,K429),  0), 2))</f>
        <v>0</v>
      </c>
      <c r="N429" s="7"/>
      <c r="P429" s="27">
        <v>0.2</v>
      </c>
      <c r="T429" s="7">
        <v>1898</v>
      </c>
    </row>
    <row r="430" spans="1:20" hidden="1" x14ac:dyDescent="0.25">
      <c r="A430" s="7" t="s">
        <v>51</v>
      </c>
    </row>
    <row r="431" spans="1:20" hidden="1" x14ac:dyDescent="0.25">
      <c r="A431" s="7" t="s">
        <v>72</v>
      </c>
    </row>
    <row r="432" spans="1:20" hidden="1" x14ac:dyDescent="0.25">
      <c r="A432" s="7" t="s">
        <v>53</v>
      </c>
    </row>
    <row r="433" spans="1:20" ht="16.5" x14ac:dyDescent="0.25">
      <c r="A433" s="7">
        <v>9</v>
      </c>
      <c r="B433" s="21" t="s">
        <v>126</v>
      </c>
      <c r="C433" s="21"/>
      <c r="D433" s="67" t="s">
        <v>127</v>
      </c>
      <c r="E433" s="68"/>
      <c r="F433" s="68"/>
      <c r="G433" s="68"/>
      <c r="H433" s="68"/>
      <c r="I433" s="23" t="s">
        <v>14</v>
      </c>
      <c r="J433" s="24">
        <v>2</v>
      </c>
      <c r="K433" s="24"/>
      <c r="L433" s="25"/>
      <c r="M433" s="26">
        <f>IF(AND(J433= "",K433= ""), 0, ROUND(ROUND(L433, 2) * ROUND(IF(K433="",J433,K433),  0), 2))</f>
        <v>0</v>
      </c>
      <c r="N433" s="7"/>
      <c r="P433" s="27">
        <v>0.2</v>
      </c>
      <c r="T433" s="7">
        <v>1898</v>
      </c>
    </row>
    <row r="434" spans="1:20" hidden="1" x14ac:dyDescent="0.25">
      <c r="A434" s="7" t="s">
        <v>51</v>
      </c>
    </row>
    <row r="435" spans="1:20" hidden="1" x14ac:dyDescent="0.25">
      <c r="A435" s="7" t="s">
        <v>72</v>
      </c>
    </row>
    <row r="436" spans="1:20" hidden="1" x14ac:dyDescent="0.25">
      <c r="A436" s="7" t="s">
        <v>53</v>
      </c>
    </row>
    <row r="437" spans="1:20" ht="16.5" x14ac:dyDescent="0.25">
      <c r="A437" s="7">
        <v>9</v>
      </c>
      <c r="B437" s="21" t="s">
        <v>128</v>
      </c>
      <c r="C437" s="21"/>
      <c r="D437" s="67" t="s">
        <v>129</v>
      </c>
      <c r="E437" s="68"/>
      <c r="F437" s="68"/>
      <c r="G437" s="68"/>
      <c r="H437" s="68"/>
      <c r="I437" s="23" t="s">
        <v>14</v>
      </c>
      <c r="J437" s="24">
        <v>1</v>
      </c>
      <c r="K437" s="24"/>
      <c r="L437" s="25"/>
      <c r="M437" s="26">
        <f>IF(AND(J437= "",K437= ""), 0, ROUND(ROUND(L437, 2) * ROUND(IF(K437="",J437,K437),  0), 2))</f>
        <v>0</v>
      </c>
      <c r="N437" s="7"/>
      <c r="P437" s="27">
        <v>0.2</v>
      </c>
      <c r="T437" s="7">
        <v>1898</v>
      </c>
    </row>
    <row r="438" spans="1:20" hidden="1" x14ac:dyDescent="0.25">
      <c r="A438" s="7" t="s">
        <v>51</v>
      </c>
    </row>
    <row r="439" spans="1:20" hidden="1" x14ac:dyDescent="0.25">
      <c r="A439" s="7" t="s">
        <v>72</v>
      </c>
    </row>
    <row r="440" spans="1:20" hidden="1" x14ac:dyDescent="0.25">
      <c r="A440" s="7" t="s">
        <v>53</v>
      </c>
    </row>
    <row r="441" spans="1:20" ht="16.5" x14ac:dyDescent="0.25">
      <c r="A441" s="7">
        <v>9</v>
      </c>
      <c r="B441" s="21" t="s">
        <v>130</v>
      </c>
      <c r="C441" s="21"/>
      <c r="D441" s="67" t="s">
        <v>131</v>
      </c>
      <c r="E441" s="68"/>
      <c r="F441" s="68"/>
      <c r="G441" s="68"/>
      <c r="H441" s="68"/>
      <c r="I441" s="23" t="s">
        <v>14</v>
      </c>
      <c r="J441" s="24">
        <v>2</v>
      </c>
      <c r="K441" s="24"/>
      <c r="L441" s="25"/>
      <c r="M441" s="26">
        <f>IF(AND(J441= "",K441= ""), 0, ROUND(ROUND(L441, 2) * ROUND(IF(K441="",J441,K441),  0), 2))</f>
        <v>0</v>
      </c>
      <c r="N441" s="7"/>
      <c r="P441" s="27">
        <v>0.2</v>
      </c>
      <c r="T441" s="7">
        <v>1898</v>
      </c>
    </row>
    <row r="442" spans="1:20" hidden="1" x14ac:dyDescent="0.25">
      <c r="A442" s="7" t="s">
        <v>51</v>
      </c>
    </row>
    <row r="443" spans="1:20" hidden="1" x14ac:dyDescent="0.25">
      <c r="A443" s="7" t="s">
        <v>72</v>
      </c>
    </row>
    <row r="444" spans="1:20" hidden="1" x14ac:dyDescent="0.25">
      <c r="A444" s="7" t="s">
        <v>53</v>
      </c>
    </row>
    <row r="445" spans="1:20" hidden="1" x14ac:dyDescent="0.25">
      <c r="A445" s="7" t="s">
        <v>75</v>
      </c>
    </row>
    <row r="446" spans="1:20" hidden="1" x14ac:dyDescent="0.25">
      <c r="A446" s="7" t="s">
        <v>54</v>
      </c>
    </row>
    <row r="447" spans="1:20" ht="16.5" x14ac:dyDescent="0.25">
      <c r="A447" s="7">
        <v>9</v>
      </c>
      <c r="B447" s="21" t="s">
        <v>132</v>
      </c>
      <c r="C447" s="21"/>
      <c r="D447" s="67" t="s">
        <v>133</v>
      </c>
      <c r="E447" s="68"/>
      <c r="F447" s="68"/>
      <c r="G447" s="68"/>
      <c r="H447" s="68"/>
      <c r="I447" s="23" t="s">
        <v>49</v>
      </c>
      <c r="J447" s="24">
        <v>1</v>
      </c>
      <c r="K447" s="24"/>
      <c r="L447" s="25"/>
      <c r="M447" s="26">
        <f>IF(AND(J447= "",K447= ""), 0, ROUND(ROUND(L447, 2) * ROUND(IF(K447="",J447,K447),  0), 2))</f>
        <v>0</v>
      </c>
      <c r="N447" s="7"/>
      <c r="P447" s="27">
        <v>0.2</v>
      </c>
      <c r="T447" s="7">
        <v>1898</v>
      </c>
    </row>
    <row r="448" spans="1:20" hidden="1" x14ac:dyDescent="0.25">
      <c r="A448" s="7" t="s">
        <v>50</v>
      </c>
    </row>
    <row r="449" spans="1:1" hidden="1" x14ac:dyDescent="0.25">
      <c r="A449" s="7" t="s">
        <v>50</v>
      </c>
    </row>
    <row r="450" spans="1:1" hidden="1" x14ac:dyDescent="0.25">
      <c r="A450" s="7" t="s">
        <v>50</v>
      </c>
    </row>
    <row r="451" spans="1:1" hidden="1" x14ac:dyDescent="0.25">
      <c r="A451" s="7" t="s">
        <v>50</v>
      </c>
    </row>
    <row r="452" spans="1:1" hidden="1" x14ac:dyDescent="0.25">
      <c r="A452" s="7" t="s">
        <v>50</v>
      </c>
    </row>
    <row r="453" spans="1:1" hidden="1" x14ac:dyDescent="0.25">
      <c r="A453" s="7" t="s">
        <v>50</v>
      </c>
    </row>
    <row r="454" spans="1:1" hidden="1" x14ac:dyDescent="0.25">
      <c r="A454" s="7" t="s">
        <v>50</v>
      </c>
    </row>
    <row r="455" spans="1:1" hidden="1" x14ac:dyDescent="0.25">
      <c r="A455" s="7" t="s">
        <v>50</v>
      </c>
    </row>
    <row r="456" spans="1:1" hidden="1" x14ac:dyDescent="0.25">
      <c r="A456" s="7" t="s">
        <v>50</v>
      </c>
    </row>
    <row r="457" spans="1:1" hidden="1" x14ac:dyDescent="0.25">
      <c r="A457" s="7" t="s">
        <v>50</v>
      </c>
    </row>
    <row r="458" spans="1:1" hidden="1" x14ac:dyDescent="0.25">
      <c r="A458" s="7" t="s">
        <v>50</v>
      </c>
    </row>
    <row r="459" spans="1:1" hidden="1" x14ac:dyDescent="0.25">
      <c r="A459" s="7" t="s">
        <v>80</v>
      </c>
    </row>
    <row r="460" spans="1:1" hidden="1" x14ac:dyDescent="0.25">
      <c r="A460" s="7" t="s">
        <v>80</v>
      </c>
    </row>
    <row r="461" spans="1:1" hidden="1" x14ac:dyDescent="0.25">
      <c r="A461" s="7" t="s">
        <v>80</v>
      </c>
    </row>
    <row r="462" spans="1:1" hidden="1" x14ac:dyDescent="0.25">
      <c r="A462" s="7" t="s">
        <v>72</v>
      </c>
    </row>
    <row r="463" spans="1:1" hidden="1" x14ac:dyDescent="0.25">
      <c r="A463" s="7" t="s">
        <v>53</v>
      </c>
    </row>
    <row r="464" spans="1:1" hidden="1" x14ac:dyDescent="0.25">
      <c r="A464" s="7" t="s">
        <v>54</v>
      </c>
    </row>
    <row r="465" spans="1:20" ht="16.5" x14ac:dyDescent="0.25">
      <c r="A465" s="7">
        <v>9</v>
      </c>
      <c r="B465" s="21" t="s">
        <v>134</v>
      </c>
      <c r="C465" s="21"/>
      <c r="D465" s="67" t="s">
        <v>135</v>
      </c>
      <c r="E465" s="68"/>
      <c r="F465" s="68"/>
      <c r="G465" s="68"/>
      <c r="H465" s="68"/>
      <c r="I465" s="23" t="s">
        <v>87</v>
      </c>
      <c r="J465" s="31">
        <v>8.5</v>
      </c>
      <c r="K465" s="31"/>
      <c r="L465" s="25"/>
      <c r="M465" s="26">
        <f>IF(AND(J465= "",K465= ""), 0, ROUND(ROUND(L465, 2) * ROUND(IF(K465="",J465,K465),  2), 2))</f>
        <v>0</v>
      </c>
      <c r="N465" s="7"/>
      <c r="P465" s="27">
        <v>0.2</v>
      </c>
      <c r="T465" s="7">
        <v>1898</v>
      </c>
    </row>
    <row r="466" spans="1:20" hidden="1" x14ac:dyDescent="0.25">
      <c r="A466" s="7" t="s">
        <v>50</v>
      </c>
    </row>
    <row r="467" spans="1:20" hidden="1" x14ac:dyDescent="0.25">
      <c r="A467" s="7" t="s">
        <v>50</v>
      </c>
    </row>
    <row r="468" spans="1:20" hidden="1" x14ac:dyDescent="0.25">
      <c r="A468" s="7" t="s">
        <v>80</v>
      </c>
    </row>
    <row r="469" spans="1:20" hidden="1" x14ac:dyDescent="0.25">
      <c r="A469" s="7" t="s">
        <v>80</v>
      </c>
    </row>
    <row r="470" spans="1:20" hidden="1" x14ac:dyDescent="0.25">
      <c r="A470" s="7" t="s">
        <v>80</v>
      </c>
    </row>
    <row r="471" spans="1:20" hidden="1" x14ac:dyDescent="0.25">
      <c r="A471" s="7" t="s">
        <v>72</v>
      </c>
    </row>
    <row r="472" spans="1:20" hidden="1" x14ac:dyDescent="0.25">
      <c r="A472" s="7" t="s">
        <v>53</v>
      </c>
    </row>
    <row r="473" spans="1:20" hidden="1" x14ac:dyDescent="0.25">
      <c r="A473" s="7" t="s">
        <v>54</v>
      </c>
    </row>
    <row r="474" spans="1:20" hidden="1" x14ac:dyDescent="0.25">
      <c r="A474" s="7" t="s">
        <v>58</v>
      </c>
    </row>
    <row r="475" spans="1:20" x14ac:dyDescent="0.25">
      <c r="A475" s="7">
        <v>4</v>
      </c>
      <c r="B475" s="16" t="s">
        <v>136</v>
      </c>
      <c r="C475" s="16"/>
      <c r="D475" s="66" t="s">
        <v>137</v>
      </c>
      <c r="E475" s="66"/>
      <c r="F475" s="66"/>
      <c r="G475" s="66"/>
      <c r="H475" s="66"/>
      <c r="I475" s="19"/>
      <c r="J475" s="19"/>
      <c r="K475" s="19"/>
      <c r="L475" s="19"/>
      <c r="M475" s="20"/>
      <c r="N475" s="7"/>
    </row>
    <row r="476" spans="1:20" x14ac:dyDescent="0.25">
      <c r="A476" s="7">
        <v>5</v>
      </c>
      <c r="B476" s="16" t="s">
        <v>138</v>
      </c>
      <c r="C476" s="16"/>
      <c r="D476" s="69" t="s">
        <v>139</v>
      </c>
      <c r="E476" s="69"/>
      <c r="F476" s="69"/>
      <c r="G476" s="69"/>
      <c r="H476" s="69"/>
      <c r="I476" s="29"/>
      <c r="J476" s="29"/>
      <c r="K476" s="29"/>
      <c r="L476" s="29"/>
      <c r="M476" s="30"/>
      <c r="N476" s="7"/>
    </row>
    <row r="477" spans="1:20" hidden="1" x14ac:dyDescent="0.25">
      <c r="A477" s="7" t="s">
        <v>63</v>
      </c>
    </row>
    <row r="478" spans="1:20" hidden="1" x14ac:dyDescent="0.25">
      <c r="A478" s="7" t="s">
        <v>63</v>
      </c>
    </row>
    <row r="479" spans="1:20" hidden="1" x14ac:dyDescent="0.25">
      <c r="A479" s="7" t="s">
        <v>63</v>
      </c>
    </row>
    <row r="480" spans="1:20" hidden="1" x14ac:dyDescent="0.25">
      <c r="A480" s="7" t="s">
        <v>63</v>
      </c>
    </row>
    <row r="481" spans="1:20" hidden="1" x14ac:dyDescent="0.25">
      <c r="A481" s="7" t="s">
        <v>63</v>
      </c>
    </row>
    <row r="482" spans="1:20" hidden="1" x14ac:dyDescent="0.25">
      <c r="A482" s="7" t="s">
        <v>63</v>
      </c>
    </row>
    <row r="483" spans="1:20" hidden="1" x14ac:dyDescent="0.25">
      <c r="A483" s="7" t="s">
        <v>63</v>
      </c>
    </row>
    <row r="484" spans="1:20" hidden="1" x14ac:dyDescent="0.25">
      <c r="A484" s="7" t="s">
        <v>63</v>
      </c>
    </row>
    <row r="485" spans="1:20" hidden="1" x14ac:dyDescent="0.25">
      <c r="A485" s="7" t="s">
        <v>63</v>
      </c>
    </row>
    <row r="486" spans="1:20" hidden="1" x14ac:dyDescent="0.25">
      <c r="A486" s="7" t="s">
        <v>63</v>
      </c>
    </row>
    <row r="487" spans="1:20" hidden="1" x14ac:dyDescent="0.25">
      <c r="A487" s="7" t="s">
        <v>63</v>
      </c>
    </row>
    <row r="488" spans="1:20" hidden="1" x14ac:dyDescent="0.25">
      <c r="A488" s="7" t="s">
        <v>63</v>
      </c>
    </row>
    <row r="489" spans="1:20" hidden="1" x14ac:dyDescent="0.25">
      <c r="A489" s="7" t="s">
        <v>63</v>
      </c>
    </row>
    <row r="490" spans="1:20" hidden="1" x14ac:dyDescent="0.25">
      <c r="A490" s="7" t="s">
        <v>64</v>
      </c>
    </row>
    <row r="491" spans="1:20" hidden="1" x14ac:dyDescent="0.25">
      <c r="A491" s="7" t="s">
        <v>64</v>
      </c>
    </row>
    <row r="492" spans="1:20" hidden="1" x14ac:dyDescent="0.25">
      <c r="A492" s="7" t="s">
        <v>64</v>
      </c>
    </row>
    <row r="493" spans="1:20" hidden="1" x14ac:dyDescent="0.25">
      <c r="A493" s="7" t="s">
        <v>64</v>
      </c>
    </row>
    <row r="494" spans="1:20" ht="16.5" x14ac:dyDescent="0.25">
      <c r="A494" s="7">
        <v>9</v>
      </c>
      <c r="B494" s="21" t="s">
        <v>140</v>
      </c>
      <c r="C494" s="21"/>
      <c r="D494" s="67" t="s">
        <v>66</v>
      </c>
      <c r="E494" s="68"/>
      <c r="F494" s="68"/>
      <c r="G494" s="68"/>
      <c r="H494" s="68"/>
      <c r="I494" s="23" t="s">
        <v>11</v>
      </c>
      <c r="J494" s="31">
        <v>81.5</v>
      </c>
      <c r="K494" s="31"/>
      <c r="L494" s="25"/>
      <c r="M494" s="26">
        <f>IF(AND(J494= "",K494= ""), 0, ROUND(ROUND(L494, 2) * ROUND(IF(K494="",J494,K494),  2), 2))</f>
        <v>0</v>
      </c>
      <c r="N494" s="7"/>
      <c r="P494" s="27">
        <v>0.2</v>
      </c>
      <c r="T494" s="7">
        <v>1898</v>
      </c>
    </row>
    <row r="495" spans="1:20" hidden="1" x14ac:dyDescent="0.25">
      <c r="A495" s="7" t="s">
        <v>72</v>
      </c>
    </row>
    <row r="496" spans="1:20" hidden="1" x14ac:dyDescent="0.25">
      <c r="A496" s="7" t="s">
        <v>53</v>
      </c>
    </row>
    <row r="497" spans="1:20" ht="16.5" x14ac:dyDescent="0.25">
      <c r="A497" s="7">
        <v>9</v>
      </c>
      <c r="B497" s="21" t="s">
        <v>141</v>
      </c>
      <c r="C497" s="21"/>
      <c r="D497" s="67" t="s">
        <v>74</v>
      </c>
      <c r="E497" s="68"/>
      <c r="F497" s="68"/>
      <c r="G497" s="68"/>
      <c r="H497" s="68"/>
      <c r="I497" s="23" t="s">
        <v>11</v>
      </c>
      <c r="J497" s="31">
        <v>38</v>
      </c>
      <c r="K497" s="31"/>
      <c r="L497" s="25"/>
      <c r="M497" s="26">
        <f>IF(AND(J497= "",K497= ""), 0, ROUND(ROUND(L497, 2) * ROUND(IF(K497="",J497,K497),  2), 2))</f>
        <v>0</v>
      </c>
      <c r="N497" s="7"/>
      <c r="P497" s="27">
        <v>0.2</v>
      </c>
      <c r="T497" s="7">
        <v>1898</v>
      </c>
    </row>
    <row r="498" spans="1:20" hidden="1" x14ac:dyDescent="0.25">
      <c r="A498" s="7" t="s">
        <v>72</v>
      </c>
    </row>
    <row r="499" spans="1:20" hidden="1" x14ac:dyDescent="0.25">
      <c r="A499" s="7" t="s">
        <v>53</v>
      </c>
    </row>
    <row r="500" spans="1:20" hidden="1" x14ac:dyDescent="0.25">
      <c r="A500" s="7" t="s">
        <v>63</v>
      </c>
    </row>
    <row r="501" spans="1:20" hidden="1" x14ac:dyDescent="0.25">
      <c r="A501" s="7" t="s">
        <v>75</v>
      </c>
    </row>
    <row r="502" spans="1:20" ht="16.5" x14ac:dyDescent="0.25">
      <c r="A502" s="7">
        <v>9</v>
      </c>
      <c r="B502" s="21" t="s">
        <v>142</v>
      </c>
      <c r="C502" s="21"/>
      <c r="D502" s="67" t="s">
        <v>143</v>
      </c>
      <c r="E502" s="68"/>
      <c r="F502" s="68"/>
      <c r="G502" s="68"/>
      <c r="H502" s="68"/>
      <c r="I502" s="23" t="s">
        <v>11</v>
      </c>
      <c r="J502" s="31">
        <v>17.5</v>
      </c>
      <c r="K502" s="31"/>
      <c r="L502" s="25"/>
      <c r="M502" s="26">
        <f>IF(AND(J502= "",K502= ""), 0, ROUND(ROUND(L502, 2) * ROUND(IF(K502="",J502,K502),  2), 2))</f>
        <v>0</v>
      </c>
      <c r="N502" s="7"/>
      <c r="P502" s="27">
        <v>0.2</v>
      </c>
      <c r="T502" s="7">
        <v>1898</v>
      </c>
    </row>
    <row r="503" spans="1:20" hidden="1" x14ac:dyDescent="0.25">
      <c r="A503" s="7" t="s">
        <v>50</v>
      </c>
    </row>
    <row r="504" spans="1:20" hidden="1" x14ac:dyDescent="0.25">
      <c r="A504" s="7" t="s">
        <v>50</v>
      </c>
    </row>
    <row r="505" spans="1:20" hidden="1" x14ac:dyDescent="0.25">
      <c r="A505" s="7" t="s">
        <v>50</v>
      </c>
    </row>
    <row r="506" spans="1:20" hidden="1" x14ac:dyDescent="0.25">
      <c r="A506" s="7" t="s">
        <v>50</v>
      </c>
    </row>
    <row r="507" spans="1:20" hidden="1" x14ac:dyDescent="0.25">
      <c r="A507" s="7" t="s">
        <v>50</v>
      </c>
    </row>
    <row r="508" spans="1:20" hidden="1" x14ac:dyDescent="0.25">
      <c r="A508" s="7" t="s">
        <v>50</v>
      </c>
    </row>
    <row r="509" spans="1:20" hidden="1" x14ac:dyDescent="0.25">
      <c r="A509" s="7" t="s">
        <v>50</v>
      </c>
    </row>
    <row r="510" spans="1:20" hidden="1" x14ac:dyDescent="0.25">
      <c r="A510" s="7" t="s">
        <v>50</v>
      </c>
    </row>
    <row r="511" spans="1:20" hidden="1" x14ac:dyDescent="0.25">
      <c r="A511" s="7" t="s">
        <v>50</v>
      </c>
    </row>
    <row r="512" spans="1:20" hidden="1" x14ac:dyDescent="0.25">
      <c r="A512" s="7" t="s">
        <v>50</v>
      </c>
    </row>
    <row r="513" spans="1:1" hidden="1" x14ac:dyDescent="0.25">
      <c r="A513" s="7" t="s">
        <v>50</v>
      </c>
    </row>
    <row r="514" spans="1:1" hidden="1" x14ac:dyDescent="0.25">
      <c r="A514" s="7" t="s">
        <v>50</v>
      </c>
    </row>
    <row r="515" spans="1:1" hidden="1" x14ac:dyDescent="0.25">
      <c r="A515" s="7" t="s">
        <v>50</v>
      </c>
    </row>
    <row r="516" spans="1:1" hidden="1" x14ac:dyDescent="0.25">
      <c r="A516" s="7" t="s">
        <v>50</v>
      </c>
    </row>
    <row r="517" spans="1:1" hidden="1" x14ac:dyDescent="0.25">
      <c r="A517" s="7" t="s">
        <v>50</v>
      </c>
    </row>
    <row r="518" spans="1:1" hidden="1" x14ac:dyDescent="0.25">
      <c r="A518" s="7" t="s">
        <v>50</v>
      </c>
    </row>
    <row r="519" spans="1:1" hidden="1" x14ac:dyDescent="0.25">
      <c r="A519" s="7" t="s">
        <v>50</v>
      </c>
    </row>
    <row r="520" spans="1:1" hidden="1" x14ac:dyDescent="0.25">
      <c r="A520" s="7" t="s">
        <v>50</v>
      </c>
    </row>
    <row r="521" spans="1:1" hidden="1" x14ac:dyDescent="0.25">
      <c r="A521" s="7" t="s">
        <v>50</v>
      </c>
    </row>
    <row r="522" spans="1:1" hidden="1" x14ac:dyDescent="0.25">
      <c r="A522" s="7" t="s">
        <v>50</v>
      </c>
    </row>
    <row r="523" spans="1:1" hidden="1" x14ac:dyDescent="0.25">
      <c r="A523" s="7" t="s">
        <v>50</v>
      </c>
    </row>
    <row r="524" spans="1:1" hidden="1" x14ac:dyDescent="0.25">
      <c r="A524" s="7" t="s">
        <v>50</v>
      </c>
    </row>
    <row r="525" spans="1:1" hidden="1" x14ac:dyDescent="0.25">
      <c r="A525" s="7" t="s">
        <v>50</v>
      </c>
    </row>
    <row r="526" spans="1:1" hidden="1" x14ac:dyDescent="0.25">
      <c r="A526" s="7" t="s">
        <v>50</v>
      </c>
    </row>
    <row r="527" spans="1:1" hidden="1" x14ac:dyDescent="0.25">
      <c r="A527" s="7" t="s">
        <v>50</v>
      </c>
    </row>
    <row r="528" spans="1:1" hidden="1" x14ac:dyDescent="0.25">
      <c r="A528" s="7" t="s">
        <v>50</v>
      </c>
    </row>
    <row r="529" spans="1:1" hidden="1" x14ac:dyDescent="0.25">
      <c r="A529" s="7" t="s">
        <v>50</v>
      </c>
    </row>
    <row r="530" spans="1:1" hidden="1" x14ac:dyDescent="0.25">
      <c r="A530" s="7" t="s">
        <v>50</v>
      </c>
    </row>
    <row r="531" spans="1:1" hidden="1" x14ac:dyDescent="0.25">
      <c r="A531" s="7" t="s">
        <v>50</v>
      </c>
    </row>
    <row r="532" spans="1:1" hidden="1" x14ac:dyDescent="0.25">
      <c r="A532" s="7" t="s">
        <v>50</v>
      </c>
    </row>
    <row r="533" spans="1:1" hidden="1" x14ac:dyDescent="0.25">
      <c r="A533" s="7" t="s">
        <v>50</v>
      </c>
    </row>
    <row r="534" spans="1:1" hidden="1" x14ac:dyDescent="0.25">
      <c r="A534" s="7" t="s">
        <v>50</v>
      </c>
    </row>
    <row r="535" spans="1:1" hidden="1" x14ac:dyDescent="0.25">
      <c r="A535" s="7" t="s">
        <v>50</v>
      </c>
    </row>
    <row r="536" spans="1:1" hidden="1" x14ac:dyDescent="0.25">
      <c r="A536" s="7" t="s">
        <v>50</v>
      </c>
    </row>
    <row r="537" spans="1:1" hidden="1" x14ac:dyDescent="0.25">
      <c r="A537" s="7" t="s">
        <v>50</v>
      </c>
    </row>
    <row r="538" spans="1:1" hidden="1" x14ac:dyDescent="0.25">
      <c r="A538" s="7" t="s">
        <v>50</v>
      </c>
    </row>
    <row r="539" spans="1:1" hidden="1" x14ac:dyDescent="0.25">
      <c r="A539" s="7" t="s">
        <v>50</v>
      </c>
    </row>
    <row r="540" spans="1:1" hidden="1" x14ac:dyDescent="0.25">
      <c r="A540" s="7" t="s">
        <v>80</v>
      </c>
    </row>
    <row r="541" spans="1:1" hidden="1" x14ac:dyDescent="0.25">
      <c r="A541" s="7" t="s">
        <v>80</v>
      </c>
    </row>
    <row r="542" spans="1:1" hidden="1" x14ac:dyDescent="0.25">
      <c r="A542" s="7" t="s">
        <v>80</v>
      </c>
    </row>
    <row r="543" spans="1:1" hidden="1" x14ac:dyDescent="0.25">
      <c r="A543" s="7" t="s">
        <v>80</v>
      </c>
    </row>
    <row r="544" spans="1:1" hidden="1" x14ac:dyDescent="0.25">
      <c r="A544" s="7" t="s">
        <v>80</v>
      </c>
    </row>
    <row r="545" spans="1:14" hidden="1" x14ac:dyDescent="0.25">
      <c r="A545" s="7" t="s">
        <v>80</v>
      </c>
    </row>
    <row r="546" spans="1:14" hidden="1" x14ac:dyDescent="0.25">
      <c r="A546" s="7" t="s">
        <v>68</v>
      </c>
    </row>
    <row r="547" spans="1:14" hidden="1" x14ac:dyDescent="0.25">
      <c r="A547" s="7" t="s">
        <v>51</v>
      </c>
    </row>
    <row r="548" spans="1:14" hidden="1" x14ac:dyDescent="0.25">
      <c r="A548" s="7" t="s">
        <v>52</v>
      </c>
    </row>
    <row r="549" spans="1:14" hidden="1" x14ac:dyDescent="0.25">
      <c r="A549" s="7" t="s">
        <v>71</v>
      </c>
    </row>
    <row r="550" spans="1:14" hidden="1" x14ac:dyDescent="0.25">
      <c r="A550" s="7" t="s">
        <v>51</v>
      </c>
    </row>
    <row r="551" spans="1:14" hidden="1" x14ac:dyDescent="0.25">
      <c r="A551" s="7" t="s">
        <v>52</v>
      </c>
    </row>
    <row r="552" spans="1:14" hidden="1" x14ac:dyDescent="0.25">
      <c r="A552" s="7" t="s">
        <v>68</v>
      </c>
    </row>
    <row r="553" spans="1:14" hidden="1" x14ac:dyDescent="0.25">
      <c r="A553" s="7" t="s">
        <v>69</v>
      </c>
    </row>
    <row r="554" spans="1:14" hidden="1" x14ac:dyDescent="0.25">
      <c r="A554" s="7" t="s">
        <v>70</v>
      </c>
    </row>
    <row r="555" spans="1:14" hidden="1" x14ac:dyDescent="0.25">
      <c r="A555" s="7" t="s">
        <v>67</v>
      </c>
    </row>
    <row r="556" spans="1:14" hidden="1" x14ac:dyDescent="0.25">
      <c r="A556" s="7" t="s">
        <v>72</v>
      </c>
    </row>
    <row r="557" spans="1:14" hidden="1" x14ac:dyDescent="0.25">
      <c r="A557" s="7" t="s">
        <v>53</v>
      </c>
    </row>
    <row r="558" spans="1:14" hidden="1" x14ac:dyDescent="0.25">
      <c r="A558" s="7" t="s">
        <v>54</v>
      </c>
    </row>
    <row r="559" spans="1:14" hidden="1" x14ac:dyDescent="0.25">
      <c r="A559" s="7" t="s">
        <v>58</v>
      </c>
    </row>
    <row r="560" spans="1:14" x14ac:dyDescent="0.25">
      <c r="A560" s="7">
        <v>4</v>
      </c>
      <c r="B560" s="16" t="s">
        <v>144</v>
      </c>
      <c r="C560" s="16"/>
      <c r="D560" s="66" t="s">
        <v>145</v>
      </c>
      <c r="E560" s="66"/>
      <c r="F560" s="66"/>
      <c r="G560" s="66"/>
      <c r="H560" s="66"/>
      <c r="I560" s="19"/>
      <c r="J560" s="19"/>
      <c r="K560" s="19"/>
      <c r="L560" s="19"/>
      <c r="M560" s="20"/>
      <c r="N560" s="7"/>
    </row>
    <row r="561" spans="1:20" x14ac:dyDescent="0.25">
      <c r="A561" s="7">
        <v>9</v>
      </c>
      <c r="B561" s="21" t="s">
        <v>146</v>
      </c>
      <c r="C561" s="21"/>
      <c r="D561" s="67" t="s">
        <v>147</v>
      </c>
      <c r="E561" s="68"/>
      <c r="F561" s="68"/>
      <c r="G561" s="68"/>
      <c r="H561" s="68"/>
      <c r="I561" s="23" t="s">
        <v>87</v>
      </c>
      <c r="J561" s="31">
        <v>10</v>
      </c>
      <c r="K561" s="31"/>
      <c r="L561" s="25"/>
      <c r="M561" s="26">
        <f>IF(AND(J561= "",K561= ""), 0, ROUND(ROUND(L561, 2) * ROUND(IF(K561="",J561,K561),  2), 2))</f>
        <v>0</v>
      </c>
      <c r="N561" s="7"/>
      <c r="P561" s="27">
        <v>0.2</v>
      </c>
      <c r="T561" s="7">
        <v>1898</v>
      </c>
    </row>
    <row r="562" spans="1:20" hidden="1" x14ac:dyDescent="0.25">
      <c r="A562" s="7" t="s">
        <v>50</v>
      </c>
    </row>
    <row r="563" spans="1:20" hidden="1" x14ac:dyDescent="0.25">
      <c r="A563" s="7" t="s">
        <v>50</v>
      </c>
    </row>
    <row r="564" spans="1:20" hidden="1" x14ac:dyDescent="0.25">
      <c r="A564" s="7" t="s">
        <v>50</v>
      </c>
    </row>
    <row r="565" spans="1:20" hidden="1" x14ac:dyDescent="0.25">
      <c r="A565" s="7" t="s">
        <v>50</v>
      </c>
    </row>
    <row r="566" spans="1:20" hidden="1" x14ac:dyDescent="0.25">
      <c r="A566" s="7" t="s">
        <v>80</v>
      </c>
    </row>
    <row r="567" spans="1:20" hidden="1" x14ac:dyDescent="0.25">
      <c r="A567" s="7" t="s">
        <v>80</v>
      </c>
    </row>
    <row r="568" spans="1:20" hidden="1" x14ac:dyDescent="0.25">
      <c r="A568" s="7" t="s">
        <v>80</v>
      </c>
    </row>
    <row r="569" spans="1:20" hidden="1" x14ac:dyDescent="0.25">
      <c r="A569" s="7" t="s">
        <v>80</v>
      </c>
    </row>
    <row r="570" spans="1:20" hidden="1" x14ac:dyDescent="0.25">
      <c r="A570" s="7" t="s">
        <v>80</v>
      </c>
    </row>
    <row r="571" spans="1:20" hidden="1" x14ac:dyDescent="0.25">
      <c r="A571" s="7" t="s">
        <v>80</v>
      </c>
    </row>
    <row r="572" spans="1:20" hidden="1" x14ac:dyDescent="0.25">
      <c r="A572" s="7" t="s">
        <v>51</v>
      </c>
    </row>
    <row r="573" spans="1:20" hidden="1" x14ac:dyDescent="0.25">
      <c r="A573" s="7" t="s">
        <v>51</v>
      </c>
    </row>
    <row r="574" spans="1:20" hidden="1" x14ac:dyDescent="0.25">
      <c r="A574" s="7" t="s">
        <v>67</v>
      </c>
    </row>
    <row r="575" spans="1:20" hidden="1" x14ac:dyDescent="0.25">
      <c r="A575" s="7" t="s">
        <v>68</v>
      </c>
    </row>
    <row r="576" spans="1:20" hidden="1" x14ac:dyDescent="0.25">
      <c r="A576" s="7" t="s">
        <v>52</v>
      </c>
    </row>
    <row r="577" spans="1:13" hidden="1" x14ac:dyDescent="0.25">
      <c r="A577" s="7" t="s">
        <v>72</v>
      </c>
    </row>
    <row r="578" spans="1:13" hidden="1" x14ac:dyDescent="0.25">
      <c r="A578" s="7" t="s">
        <v>53</v>
      </c>
    </row>
    <row r="579" spans="1:13" hidden="1" x14ac:dyDescent="0.25">
      <c r="A579" s="7" t="s">
        <v>58</v>
      </c>
    </row>
    <row r="580" spans="1:13" x14ac:dyDescent="0.25">
      <c r="A580" s="7" t="s">
        <v>42</v>
      </c>
      <c r="B580" s="22"/>
      <c r="C580" s="22"/>
      <c r="D580" s="70"/>
      <c r="E580" s="70"/>
      <c r="F580" s="70"/>
      <c r="G580" s="70"/>
      <c r="H580" s="70"/>
      <c r="M580" s="22"/>
    </row>
    <row r="581" spans="1:13" x14ac:dyDescent="0.25">
      <c r="B581" s="22"/>
      <c r="C581" s="22"/>
      <c r="D581" s="73" t="s">
        <v>44</v>
      </c>
      <c r="E581" s="74"/>
      <c r="F581" s="74"/>
      <c r="G581" s="74"/>
      <c r="H581" s="74"/>
      <c r="I581" s="71"/>
      <c r="J581" s="71"/>
      <c r="K581" s="71"/>
      <c r="L581" s="71"/>
      <c r="M581" s="72"/>
    </row>
    <row r="582" spans="1:13" x14ac:dyDescent="0.25">
      <c r="B582" s="22"/>
      <c r="C582" s="22"/>
      <c r="D582" s="76"/>
      <c r="E582" s="48"/>
      <c r="F582" s="48"/>
      <c r="G582" s="48"/>
      <c r="H582" s="48"/>
      <c r="I582" s="48"/>
      <c r="J582" s="48"/>
      <c r="K582" s="48"/>
      <c r="L582" s="48"/>
      <c r="M582" s="75"/>
    </row>
    <row r="583" spans="1:13" x14ac:dyDescent="0.25">
      <c r="B583" s="119"/>
      <c r="C583" s="22"/>
      <c r="D583" s="79" t="s">
        <v>148</v>
      </c>
      <c r="E583" s="80"/>
      <c r="F583" s="80"/>
      <c r="G583" s="80"/>
      <c r="H583" s="80"/>
      <c r="I583" s="77">
        <f>SUMIF(N10:N580, IF(N9="","",N9), M10:M580)</f>
        <v>0</v>
      </c>
      <c r="J583" s="77"/>
      <c r="K583" s="77"/>
      <c r="L583" s="77"/>
      <c r="M583" s="78"/>
    </row>
    <row r="584" spans="1:13" hidden="1" x14ac:dyDescent="0.25">
      <c r="B584" s="22"/>
      <c r="C584" s="22"/>
      <c r="D584" s="83" t="s">
        <v>149</v>
      </c>
      <c r="E584" s="84"/>
      <c r="F584" s="84"/>
      <c r="G584" s="84"/>
      <c r="H584" s="84"/>
      <c r="I584" s="81">
        <f>ROUND(SUMIF(N10:N580, IF(N9="","",N9), M10:M580) * 0.2, 2)</f>
        <v>0</v>
      </c>
      <c r="J584" s="81"/>
      <c r="K584" s="81"/>
      <c r="L584" s="81"/>
      <c r="M584" s="82"/>
    </row>
    <row r="585" spans="1:13" hidden="1" x14ac:dyDescent="0.25">
      <c r="B585" s="22"/>
      <c r="C585" s="22"/>
      <c r="D585" s="79" t="s">
        <v>150</v>
      </c>
      <c r="E585" s="80"/>
      <c r="F585" s="80"/>
      <c r="G585" s="80"/>
      <c r="H585" s="80"/>
      <c r="I585" s="77">
        <f>SUM(I583:I584)</f>
        <v>0</v>
      </c>
      <c r="J585" s="77"/>
      <c r="K585" s="77"/>
      <c r="L585" s="77"/>
      <c r="M585" s="78"/>
    </row>
    <row r="586" spans="1:13" x14ac:dyDescent="0.25">
      <c r="B586" s="115"/>
      <c r="C586" s="115"/>
      <c r="D586" s="116"/>
      <c r="E586" s="116"/>
      <c r="F586" s="116"/>
      <c r="G586" s="116"/>
      <c r="H586" s="116"/>
      <c r="I586" s="117"/>
      <c r="J586" s="117"/>
      <c r="K586" s="117"/>
      <c r="L586" s="117"/>
      <c r="M586" s="117"/>
    </row>
    <row r="587" spans="1:13" x14ac:dyDescent="0.25">
      <c r="B587" s="115"/>
      <c r="C587" s="115"/>
      <c r="D587" s="116"/>
      <c r="E587" s="116"/>
      <c r="F587" s="116"/>
      <c r="G587" s="116"/>
      <c r="H587" s="116"/>
      <c r="I587" s="117"/>
      <c r="J587" s="117"/>
      <c r="K587" s="117"/>
      <c r="L587" s="117"/>
      <c r="M587" s="117"/>
    </row>
    <row r="588" spans="1:13" ht="31.5" customHeight="1" x14ac:dyDescent="0.25">
      <c r="B588" s="115"/>
      <c r="C588" s="115"/>
      <c r="D588" s="120" t="s">
        <v>151</v>
      </c>
      <c r="E588" s="120"/>
      <c r="F588" s="120"/>
      <c r="G588" s="120"/>
      <c r="H588" s="120"/>
      <c r="I588" s="120"/>
      <c r="J588" s="120"/>
      <c r="K588" s="120"/>
      <c r="L588" s="120"/>
      <c r="M588" s="120"/>
    </row>
    <row r="589" spans="1:13" ht="31.5" customHeight="1" x14ac:dyDescent="0.25">
      <c r="B589" s="115"/>
      <c r="C589" s="115"/>
      <c r="D589" s="118"/>
      <c r="E589" s="118"/>
      <c r="F589" s="118"/>
      <c r="G589" s="118"/>
      <c r="H589" s="118"/>
      <c r="I589" s="118"/>
      <c r="J589" s="118"/>
      <c r="K589" s="118"/>
      <c r="L589" s="118"/>
      <c r="M589" s="118"/>
    </row>
    <row r="590" spans="1:13" x14ac:dyDescent="0.25">
      <c r="D590" s="85" t="s">
        <v>152</v>
      </c>
      <c r="E590" s="86"/>
      <c r="F590" s="86"/>
      <c r="G590" s="86"/>
      <c r="H590" s="86"/>
      <c r="I590" s="32"/>
      <c r="J590" s="32"/>
      <c r="K590" s="32"/>
      <c r="L590" s="32"/>
      <c r="M590" s="33"/>
    </row>
    <row r="591" spans="1:13" x14ac:dyDescent="0.25">
      <c r="D591" s="87"/>
      <c r="E591" s="88"/>
      <c r="F591" s="88"/>
      <c r="G591" s="88"/>
      <c r="H591" s="88"/>
      <c r="I591" s="88"/>
      <c r="J591" s="88"/>
      <c r="K591" s="88"/>
      <c r="L591" s="88"/>
      <c r="M591" s="89"/>
    </row>
    <row r="592" spans="1:13" x14ac:dyDescent="0.25">
      <c r="A592" s="28"/>
      <c r="D592" s="90" t="s">
        <v>148</v>
      </c>
      <c r="E592" s="48"/>
      <c r="F592" s="48"/>
      <c r="G592" s="48"/>
      <c r="H592" s="48"/>
      <c r="I592" s="91">
        <f>SUMIF(N5:N588, IF(N4="","",N4), M5:M588)</f>
        <v>0</v>
      </c>
      <c r="J592" s="92"/>
      <c r="K592" s="92"/>
      <c r="L592" s="92"/>
      <c r="M592" s="93"/>
    </row>
    <row r="593" spans="1:13" x14ac:dyDescent="0.25">
      <c r="A593" s="28"/>
      <c r="D593" s="90" t="s">
        <v>149</v>
      </c>
      <c r="E593" s="48"/>
      <c r="F593" s="48"/>
      <c r="G593" s="48"/>
      <c r="H593" s="48"/>
      <c r="I593" s="91">
        <f>ROUND(SUMIF(N5:N588, IF(N4="","",N4), M5:M588) * 0.2, 2)</f>
        <v>0</v>
      </c>
      <c r="J593" s="92"/>
      <c r="K593" s="92"/>
      <c r="L593" s="92"/>
      <c r="M593" s="93"/>
    </row>
    <row r="594" spans="1:13" x14ac:dyDescent="0.25">
      <c r="D594" s="94" t="s">
        <v>150</v>
      </c>
      <c r="E594" s="95"/>
      <c r="F594" s="95"/>
      <c r="G594" s="95"/>
      <c r="H594" s="95"/>
      <c r="I594" s="96">
        <f>SUM(I592:I593)</f>
        <v>0</v>
      </c>
      <c r="J594" s="97"/>
      <c r="K594" s="97"/>
      <c r="L594" s="97"/>
      <c r="M594" s="98"/>
    </row>
    <row r="595" spans="1:13" x14ac:dyDescent="0.25">
      <c r="D595" s="99"/>
      <c r="E595" s="48"/>
      <c r="F595" s="48"/>
      <c r="G595" s="48"/>
      <c r="H595" s="48"/>
      <c r="I595" s="48"/>
      <c r="J595" s="48"/>
      <c r="K595" s="48"/>
      <c r="L595" s="48"/>
      <c r="M595" s="48"/>
    </row>
    <row r="596" spans="1:13" x14ac:dyDescent="0.25">
      <c r="D596" s="100" t="s">
        <v>153</v>
      </c>
      <c r="E596" s="100"/>
      <c r="F596" s="100"/>
      <c r="G596" s="100"/>
      <c r="H596" s="100"/>
      <c r="I596" s="100"/>
      <c r="J596" s="100"/>
      <c r="K596" s="100"/>
      <c r="L596" s="100"/>
      <c r="M596" s="100"/>
    </row>
    <row r="597" spans="1:13" x14ac:dyDescent="0.25">
      <c r="D597" s="101" t="str">
        <f>IF(Paramètres!AA2&lt;&gt;"",Paramètres!AA2,"")</f>
        <v xml:space="preserve">Zéro euro </v>
      </c>
      <c r="E597" s="101"/>
      <c r="F597" s="101"/>
      <c r="G597" s="101"/>
      <c r="H597" s="101"/>
      <c r="I597" s="101"/>
      <c r="J597" s="101"/>
      <c r="K597" s="101"/>
      <c r="L597" s="101"/>
      <c r="M597" s="101"/>
    </row>
    <row r="598" spans="1:13" x14ac:dyDescent="0.25">
      <c r="D598" s="101"/>
      <c r="E598" s="101"/>
      <c r="F598" s="101"/>
      <c r="G598" s="101"/>
      <c r="H598" s="101"/>
      <c r="I598" s="101"/>
      <c r="J598" s="101"/>
      <c r="K598" s="101"/>
      <c r="L598" s="101"/>
      <c r="M598" s="101"/>
    </row>
    <row r="599" spans="1:13" ht="56.65" customHeight="1" x14ac:dyDescent="0.25">
      <c r="H599" s="102" t="s">
        <v>154</v>
      </c>
      <c r="I599" s="102"/>
      <c r="J599" s="102"/>
      <c r="K599" s="102"/>
      <c r="L599" s="102"/>
      <c r="M599" s="102"/>
    </row>
    <row r="601" spans="1:13" ht="85.15" customHeight="1" x14ac:dyDescent="0.25">
      <c r="D601" s="103" t="s">
        <v>155</v>
      </c>
      <c r="E601" s="103"/>
      <c r="F601" s="103"/>
      <c r="H601" s="103" t="s">
        <v>156</v>
      </c>
      <c r="I601" s="103"/>
      <c r="J601" s="103"/>
      <c r="K601" s="103"/>
      <c r="L601" s="103"/>
      <c r="M601" s="103"/>
    </row>
    <row r="602" spans="1:13" x14ac:dyDescent="0.25">
      <c r="D602" s="104" t="s">
        <v>157</v>
      </c>
      <c r="E602" s="104"/>
      <c r="F602" s="104"/>
      <c r="G602" s="104"/>
      <c r="H602" s="104"/>
      <c r="I602" s="104"/>
      <c r="J602" s="104"/>
      <c r="K602" s="104"/>
      <c r="L602" s="104"/>
      <c r="M602" s="104"/>
    </row>
  </sheetData>
  <sheetProtection selectLockedCells="1"/>
  <mergeCells count="75">
    <mergeCell ref="D601:F601"/>
    <mergeCell ref="H601:M601"/>
    <mergeCell ref="D602:M602"/>
    <mergeCell ref="D595:M595"/>
    <mergeCell ref="D596:M596"/>
    <mergeCell ref="D597:M597"/>
    <mergeCell ref="D598:M598"/>
    <mergeCell ref="H599:M599"/>
    <mergeCell ref="D592:H592"/>
    <mergeCell ref="I592:M592"/>
    <mergeCell ref="D593:H593"/>
    <mergeCell ref="I593:M593"/>
    <mergeCell ref="D594:H594"/>
    <mergeCell ref="I594:M594"/>
    <mergeCell ref="I585:M585"/>
    <mergeCell ref="D585:H585"/>
    <mergeCell ref="D588:M588"/>
    <mergeCell ref="D590:H590"/>
    <mergeCell ref="D591:M591"/>
    <mergeCell ref="I582:M582"/>
    <mergeCell ref="D582:H582"/>
    <mergeCell ref="I583:M583"/>
    <mergeCell ref="D583:H583"/>
    <mergeCell ref="I584:M584"/>
    <mergeCell ref="D584:H584"/>
    <mergeCell ref="D560:H560"/>
    <mergeCell ref="D561:H561"/>
    <mergeCell ref="D580:H580"/>
    <mergeCell ref="I581:M581"/>
    <mergeCell ref="D581:H581"/>
    <mergeCell ref="D475:H475"/>
    <mergeCell ref="D476:H476"/>
    <mergeCell ref="D494:H494"/>
    <mergeCell ref="D497:H497"/>
    <mergeCell ref="D502:H502"/>
    <mergeCell ref="D433:H433"/>
    <mergeCell ref="D437:H437"/>
    <mergeCell ref="D441:H441"/>
    <mergeCell ref="D447:H447"/>
    <mergeCell ref="D465:H465"/>
    <mergeCell ref="D374:H374"/>
    <mergeCell ref="D395:H395"/>
    <mergeCell ref="D402:H402"/>
    <mergeCell ref="D412:H412"/>
    <mergeCell ref="D429:H429"/>
    <mergeCell ref="D266:H266"/>
    <mergeCell ref="D288:H288"/>
    <mergeCell ref="D323:H323"/>
    <mergeCell ref="D340:H340"/>
    <mergeCell ref="D361:H361"/>
    <mergeCell ref="D210:H210"/>
    <mergeCell ref="D211:H211"/>
    <mergeCell ref="D223:H223"/>
    <mergeCell ref="D232:H232"/>
    <mergeCell ref="D241:H241"/>
    <mergeCell ref="D133:H133"/>
    <mergeCell ref="D148:H148"/>
    <mergeCell ref="D165:H165"/>
    <mergeCell ref="D179:H179"/>
    <mergeCell ref="D193:H193"/>
    <mergeCell ref="D89:H89"/>
    <mergeCell ref="D97:H97"/>
    <mergeCell ref="D104:H104"/>
    <mergeCell ref="D111:H111"/>
    <mergeCell ref="D119:H119"/>
    <mergeCell ref="D48:H48"/>
    <mergeCell ref="D57:H57"/>
    <mergeCell ref="D58:H58"/>
    <mergeCell ref="D70:H70"/>
    <mergeCell ref="D80:H80"/>
    <mergeCell ref="D3:H3"/>
    <mergeCell ref="D4:H4"/>
    <mergeCell ref="D9:H9"/>
    <mergeCell ref="D10:H10"/>
    <mergeCell ref="D11:H11"/>
  </mergeCells>
  <printOptions horizontalCentered="1"/>
  <pageMargins left="0.55118110236220474" right="0.55118110236220474" top="0.74803149606299213" bottom="0.55118110236220474" header="0.23622047244094491" footer="0.23622047244094491"/>
  <pageSetup paperSize="9" scale="92" fitToHeight="0" orientation="portrait" r:id="rId1"/>
  <headerFooter>
    <oddHeader>&amp;L&amp;"-,Gras"D.R.F.I.P. de Normandie et de la Seine-Maritime&amp;"-,Normal"
Réaménagement des "Accueils" de l'Hôtel des Finances Publiques - LE HAVRE
              &amp;C
&amp;"-,Gras"
Lot n°2 MENUIS. INT. - CLOISONS - FAUX-PLAFONDS&amp;RAff : 2025.04.04
DCE -  Ind 1</oddHeader>
    <oddFooter>&amp;L2/10/2025&amp;CACE INGENIERIE&amp;RPage &amp;P/&amp;N</oddFooter>
  </headerFooter>
  <rowBreaks count="1" manualBreakCount="1">
    <brk id="5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5" t="s">
        <v>158</v>
      </c>
      <c r="AA1" s="7">
        <f>IF(DPGF!I594&lt;&gt;"",DPGF!I594,"0")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159</v>
      </c>
      <c r="B3" s="34" t="s">
        <v>160</v>
      </c>
      <c r="C3" s="105" t="s">
        <v>185</v>
      </c>
      <c r="D3" s="105"/>
      <c r="E3" s="105"/>
      <c r="F3" s="105"/>
      <c r="G3" s="105"/>
      <c r="H3" s="105"/>
      <c r="I3" s="105"/>
      <c r="J3" s="10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161</v>
      </c>
      <c r="B5" s="34" t="s">
        <v>162</v>
      </c>
      <c r="C5" s="105" t="s">
        <v>186</v>
      </c>
      <c r="D5" s="105"/>
      <c r="E5" s="105"/>
      <c r="F5" s="105"/>
      <c r="G5" s="105"/>
      <c r="H5" s="105"/>
      <c r="I5" s="105"/>
      <c r="J5" s="10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171</v>
      </c>
      <c r="B7" s="34" t="s">
        <v>172</v>
      </c>
      <c r="C7" s="37" t="s">
        <v>187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173</v>
      </c>
      <c r="B9" s="34" t="s">
        <v>174</v>
      </c>
      <c r="C9" s="37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163</v>
      </c>
      <c r="B11" s="34" t="s">
        <v>164</v>
      </c>
      <c r="C11" s="105" t="s">
        <v>41</v>
      </c>
      <c r="D11" s="105"/>
      <c r="E11" s="105"/>
      <c r="F11" s="105"/>
      <c r="G11" s="105"/>
      <c r="H11" s="105"/>
      <c r="I11" s="105"/>
      <c r="J11" s="10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175</v>
      </c>
      <c r="B13" s="34" t="s">
        <v>176</v>
      </c>
      <c r="C13" s="37" t="s">
        <v>188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177</v>
      </c>
      <c r="B15" s="34" t="s">
        <v>178</v>
      </c>
      <c r="C15" s="37" t="s">
        <v>189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179</v>
      </c>
      <c r="B17" s="34" t="s">
        <v>180</v>
      </c>
      <c r="C17" s="37">
        <v>1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181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182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183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184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165</v>
      </c>
      <c r="B24" s="34" t="s">
        <v>166</v>
      </c>
      <c r="C24" s="105" t="s">
        <v>190</v>
      </c>
      <c r="D24" s="105"/>
      <c r="E24" s="105"/>
      <c r="F24" s="105"/>
      <c r="G24" s="105"/>
      <c r="H24" s="105"/>
      <c r="I24" s="105"/>
      <c r="J24" s="10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167</v>
      </c>
      <c r="B26" s="34" t="s">
        <v>168</v>
      </c>
      <c r="C26" s="105" t="s">
        <v>191</v>
      </c>
      <c r="D26" s="105"/>
      <c r="E26" s="105"/>
      <c r="F26" s="105"/>
      <c r="G26" s="105"/>
      <c r="H26" s="105"/>
      <c r="I26" s="105"/>
      <c r="J26" s="10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169</v>
      </c>
      <c r="B28" s="34" t="s">
        <v>170</v>
      </c>
      <c r="C28" s="105"/>
      <c r="D28" s="105"/>
      <c r="E28" s="105"/>
      <c r="F28" s="105"/>
      <c r="G28" s="105"/>
      <c r="H28" s="105"/>
      <c r="I28" s="105"/>
      <c r="J28" s="10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192</v>
      </c>
      <c r="B1" s="7" t="s">
        <v>193</v>
      </c>
    </row>
    <row r="2" spans="1:3" x14ac:dyDescent="0.25">
      <c r="A2" s="7" t="s">
        <v>194</v>
      </c>
      <c r="B2" s="7" t="s">
        <v>185</v>
      </c>
    </row>
    <row r="3" spans="1:3" x14ac:dyDescent="0.25">
      <c r="A3" s="7" t="s">
        <v>195</v>
      </c>
      <c r="B3" s="7">
        <v>1</v>
      </c>
    </row>
    <row r="4" spans="1:3" x14ac:dyDescent="0.25">
      <c r="A4" s="7" t="s">
        <v>196</v>
      </c>
      <c r="B4" s="7">
        <v>0</v>
      </c>
    </row>
    <row r="5" spans="1:3" x14ac:dyDescent="0.25">
      <c r="A5" s="7" t="s">
        <v>197</v>
      </c>
      <c r="B5" s="7">
        <v>0</v>
      </c>
    </row>
    <row r="6" spans="1:3" x14ac:dyDescent="0.25">
      <c r="A6" s="7" t="s">
        <v>198</v>
      </c>
      <c r="B6" s="7">
        <v>1</v>
      </c>
    </row>
    <row r="7" spans="1:3" x14ac:dyDescent="0.25">
      <c r="A7" s="7" t="s">
        <v>199</v>
      </c>
      <c r="B7" s="7">
        <v>1</v>
      </c>
    </row>
    <row r="8" spans="1:3" x14ac:dyDescent="0.25">
      <c r="A8" s="7" t="s">
        <v>200</v>
      </c>
      <c r="B8" s="7">
        <v>0</v>
      </c>
    </row>
    <row r="9" spans="1:3" x14ac:dyDescent="0.25">
      <c r="A9" s="7" t="s">
        <v>201</v>
      </c>
      <c r="B9" s="7">
        <v>0</v>
      </c>
    </row>
    <row r="10" spans="1:3" x14ac:dyDescent="0.25">
      <c r="A10" s="7" t="s">
        <v>202</v>
      </c>
      <c r="C10" s="7" t="s">
        <v>203</v>
      </c>
    </row>
    <row r="11" spans="1:3" x14ac:dyDescent="0.25">
      <c r="A11" s="7" t="s">
        <v>204</v>
      </c>
      <c r="B11" s="7">
        <v>0</v>
      </c>
    </row>
    <row r="12" spans="1:3" x14ac:dyDescent="0.25">
      <c r="A12" s="7" t="s">
        <v>205</v>
      </c>
      <c r="B12" s="7" t="s">
        <v>206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6" t="s">
        <v>207</v>
      </c>
      <c r="C2" s="106"/>
      <c r="D2" s="106"/>
      <c r="E2" s="106"/>
      <c r="F2" s="106"/>
      <c r="G2" s="106"/>
      <c r="H2" s="106"/>
      <c r="I2" s="106"/>
      <c r="J2" s="106"/>
    </row>
    <row r="4" spans="1:10" ht="12.75" customHeight="1" x14ac:dyDescent="0.25">
      <c r="A4" s="36" t="s">
        <v>159</v>
      </c>
      <c r="B4" s="34" t="s">
        <v>208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25">
      <c r="A6" s="36" t="s">
        <v>161</v>
      </c>
      <c r="B6" s="34" t="s">
        <v>209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25">
      <c r="A8" s="36" t="s">
        <v>171</v>
      </c>
      <c r="B8" s="34" t="s">
        <v>210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25">
      <c r="A10" s="36" t="s">
        <v>173</v>
      </c>
      <c r="B10" s="34" t="s">
        <v>211</v>
      </c>
      <c r="C10" s="108"/>
      <c r="D10" s="108"/>
      <c r="E10" s="108"/>
      <c r="F10" s="108"/>
      <c r="G10" s="108"/>
      <c r="H10" s="108"/>
      <c r="I10" s="108"/>
      <c r="J10" s="108"/>
    </row>
    <row r="12" spans="1:10" ht="12.75" customHeight="1" x14ac:dyDescent="0.25">
      <c r="A12" s="36" t="s">
        <v>163</v>
      </c>
      <c r="B12" s="34" t="s">
        <v>212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25">
      <c r="A14" s="36" t="s">
        <v>175</v>
      </c>
      <c r="B14" s="34" t="s">
        <v>213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25">
      <c r="A16" s="36" t="s">
        <v>177</v>
      </c>
      <c r="B16" s="34" t="s">
        <v>214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25">
      <c r="A18" s="36" t="s">
        <v>179</v>
      </c>
      <c r="B18" s="34" t="s">
        <v>215</v>
      </c>
      <c r="C18" s="109"/>
      <c r="D18" s="109"/>
      <c r="E18" s="109"/>
      <c r="F18" s="109"/>
      <c r="G18" s="109"/>
      <c r="H18" s="109"/>
      <c r="I18" s="109"/>
      <c r="J18" s="109"/>
    </row>
    <row r="20" spans="1:10" ht="12.75" customHeight="1" x14ac:dyDescent="0.25">
      <c r="A20" s="36" t="s">
        <v>216</v>
      </c>
      <c r="B20" s="34" t="s">
        <v>217</v>
      </c>
      <c r="C20" s="109"/>
      <c r="D20" s="109"/>
      <c r="E20" s="109"/>
      <c r="F20" s="109"/>
      <c r="G20" s="109"/>
      <c r="H20" s="109"/>
      <c r="I20" s="109"/>
      <c r="J20" s="109"/>
    </row>
    <row r="22" spans="1:10" ht="12.75" customHeight="1" x14ac:dyDescent="0.25">
      <c r="A22" s="36" t="s">
        <v>165</v>
      </c>
      <c r="B22" s="34" t="s">
        <v>218</v>
      </c>
      <c r="C22" s="109"/>
      <c r="D22" s="109"/>
      <c r="E22" s="109"/>
      <c r="F22" s="109"/>
      <c r="G22" s="109"/>
      <c r="H22" s="109"/>
      <c r="I22" s="109"/>
      <c r="J22" s="109"/>
    </row>
    <row r="24" spans="1:10" ht="12.75" customHeight="1" x14ac:dyDescent="0.25">
      <c r="A24" s="36" t="s">
        <v>167</v>
      </c>
      <c r="B24" s="34" t="s">
        <v>219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25">
      <c r="A28" s="36" t="s">
        <v>169</v>
      </c>
      <c r="B28" s="34" t="s">
        <v>220</v>
      </c>
      <c r="C28" s="107"/>
      <c r="D28" s="107"/>
      <c r="E28" s="107"/>
      <c r="F28" s="107"/>
      <c r="G28" s="107"/>
      <c r="H28" s="107"/>
      <c r="I28" s="107"/>
      <c r="J28" s="10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0" t="s">
        <v>221</v>
      </c>
      <c r="C2" s="110"/>
      <c r="D2" s="110"/>
      <c r="E2" s="110"/>
      <c r="F2" s="110"/>
    </row>
    <row r="4" spans="2:6" ht="12.75" customHeight="1" x14ac:dyDescent="0.25">
      <c r="B4" s="42" t="s">
        <v>222</v>
      </c>
      <c r="C4" s="42" t="s">
        <v>223</v>
      </c>
      <c r="D4" s="42" t="s">
        <v>224</v>
      </c>
      <c r="E4" s="42" t="s">
        <v>225</v>
      </c>
      <c r="F4" s="42" t="s">
        <v>226</v>
      </c>
    </row>
    <row r="6" spans="2:6" ht="12.75" customHeight="1" x14ac:dyDescent="0.25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25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25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25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25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25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25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25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25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25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25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25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25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25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25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25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25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25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25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25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25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25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25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25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25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ACE ACE</cp:lastModifiedBy>
  <cp:lastPrinted>2025-10-02T09:24:42Z</cp:lastPrinted>
  <dcterms:created xsi:type="dcterms:W3CDTF">2025-10-02T09:23:32Z</dcterms:created>
  <dcterms:modified xsi:type="dcterms:W3CDTF">2025-10-02T09:24:46Z</dcterms:modified>
</cp:coreProperties>
</file>